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0\Kontor\Prislistor\Topper Uniform\"/>
    </mc:Choice>
  </mc:AlternateContent>
  <xr:revisionPtr revIDLastSave="0" documentId="13_ncr:1_{1877E505-90BC-49AA-989C-7FF9B4A6B808}" xr6:coauthVersionLast="45" xr6:coauthVersionMax="45" xr10:uidLastSave="{00000000-0000-0000-0000-000000000000}"/>
  <workbookProtection workbookAlgorithmName="SHA-512" workbookHashValue="7wB7m49Ih7K7a6fKJUxFQGtYkvzpAgomA40j97l6sXegxAAjiXtMaobDUcj9USxTj95iDcAcWABi8yuob+tKOQ==" workbookSaltValue="C56drS3YWS40keqQCr4BnQ==" workbookSpinCount="100000" lockStructure="1"/>
  <bookViews>
    <workbookView xWindow="-120" yWindow="-120" windowWidth="29040" windowHeight="17790" xr2:uid="{00000000-000D-0000-FFFF-FFFF00000000}"/>
  </bookViews>
  <sheets>
    <sheet name="Beställningsblankett_01012020" sheetId="5" r:id="rId1"/>
    <sheet name="Bilder" sheetId="2" r:id="rId2"/>
    <sheet name="Måttabeller herrar" sheetId="3" r:id="rId3"/>
    <sheet name="Måttabeller damer" sheetId="4" r:id="rId4"/>
  </sheets>
  <definedNames>
    <definedName name="Print_Area" localSheetId="0">Beställningsblankett_01012020!$A$1:$O$107</definedName>
    <definedName name="Print_Titles" localSheetId="0">Beställningsblankett_01012020!$1:$8</definedName>
    <definedName name="Print_Titles" localSheetId="1">Bilder!$1:$2</definedName>
    <definedName name="Print_Titles" localSheetId="3">'Måttabeller damer'!$1:$4</definedName>
    <definedName name="Print_Titles" localSheetId="2">'Måttabeller herrar'!$1:$4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1" i="5" l="1"/>
  <c r="O90" i="5"/>
  <c r="O94" i="5"/>
  <c r="O17" i="5"/>
  <c r="N30" i="5" l="1"/>
  <c r="O104" i="5" l="1"/>
  <c r="O95" i="5" l="1"/>
  <c r="N64" i="5"/>
  <c r="N63" i="5"/>
  <c r="N61" i="5"/>
  <c r="N60" i="5"/>
  <c r="N58" i="5"/>
  <c r="N57" i="5"/>
  <c r="N55" i="5"/>
  <c r="N54" i="5"/>
  <c r="N34" i="5"/>
  <c r="N33" i="5"/>
  <c r="N29" i="5"/>
  <c r="N28" i="5"/>
  <c r="N26" i="5"/>
  <c r="N25" i="5"/>
  <c r="N24" i="5"/>
  <c r="O89" i="5" l="1"/>
  <c r="O88" i="5"/>
  <c r="O87" i="5"/>
  <c r="O105" i="5" l="1"/>
  <c r="O103" i="5"/>
  <c r="O102" i="5"/>
  <c r="O101" i="5"/>
  <c r="O100" i="5"/>
  <c r="O99" i="5"/>
  <c r="O98" i="5"/>
  <c r="O106" i="5"/>
  <c r="O96" i="5"/>
  <c r="O93" i="5"/>
  <c r="O92" i="5"/>
  <c r="O86" i="5"/>
  <c r="O85" i="5"/>
  <c r="O84" i="5"/>
  <c r="O83" i="5"/>
  <c r="O82" i="5"/>
  <c r="O81" i="5"/>
  <c r="O80" i="5"/>
  <c r="O78" i="5"/>
  <c r="O77" i="5"/>
  <c r="O76" i="5"/>
  <c r="O74" i="5"/>
  <c r="O73" i="5"/>
  <c r="O72" i="5"/>
  <c r="O70" i="5"/>
  <c r="O69" i="5"/>
  <c r="O68" i="5"/>
  <c r="O67" i="5"/>
  <c r="O66" i="5"/>
  <c r="O64" i="5"/>
  <c r="O63" i="5"/>
  <c r="O62" i="5"/>
  <c r="O61" i="5"/>
  <c r="O60" i="5"/>
  <c r="O59" i="5"/>
  <c r="O58" i="5"/>
  <c r="O57" i="5"/>
  <c r="O56" i="5"/>
  <c r="O55" i="5"/>
  <c r="O54" i="5"/>
  <c r="O53" i="5"/>
  <c r="O51" i="5"/>
  <c r="O50" i="5"/>
  <c r="O49" i="5"/>
  <c r="O48" i="5"/>
  <c r="O47" i="5"/>
  <c r="O46" i="5"/>
  <c r="O45" i="5"/>
  <c r="O44" i="5"/>
  <c r="O43" i="5"/>
  <c r="O42" i="5"/>
  <c r="O40" i="5"/>
  <c r="O39" i="5"/>
  <c r="O38" i="5"/>
  <c r="O37" i="5"/>
  <c r="O36" i="5"/>
  <c r="O34" i="5"/>
  <c r="O33" i="5"/>
  <c r="O32" i="5"/>
  <c r="O31" i="5"/>
  <c r="O30" i="5"/>
  <c r="O29" i="5"/>
  <c r="O28" i="5"/>
  <c r="O27" i="5"/>
  <c r="O26" i="5"/>
  <c r="O25" i="5"/>
  <c r="O24" i="5"/>
  <c r="O23" i="5"/>
  <c r="O21" i="5"/>
  <c r="O20" i="5"/>
  <c r="O19" i="5"/>
  <c r="O18" i="5"/>
  <c r="O16" i="5"/>
  <c r="O15" i="5"/>
  <c r="O14" i="5"/>
  <c r="O13" i="5"/>
  <c r="O12" i="5"/>
  <c r="O107" i="5" l="1"/>
</calcChain>
</file>

<file path=xl/sharedStrings.xml><?xml version="1.0" encoding="utf-8"?>
<sst xmlns="http://schemas.openxmlformats.org/spreadsheetml/2006/main" count="511" uniqueCount="251">
  <si>
    <t>T-skjorta</t>
  </si>
  <si>
    <t>Bermudashorts</t>
  </si>
  <si>
    <t>Tjänsterock</t>
  </si>
  <si>
    <t>Namnskylt, broderad</t>
  </si>
  <si>
    <t>FESTKLÄDER: Herrar</t>
  </si>
  <si>
    <t>Festkjol</t>
  </si>
  <si>
    <t>Skärmmössa (keps)</t>
  </si>
  <si>
    <t>Slips (fest)</t>
  </si>
  <si>
    <t>Pikeskjorta, kort ärm</t>
  </si>
  <si>
    <t>Polojumper, lång ärm</t>
  </si>
  <si>
    <t>Stationsbyxa</t>
  </si>
  <si>
    <t>Uniformsmössa</t>
  </si>
  <si>
    <t>Tjänstebyxor</t>
  </si>
  <si>
    <t>Stations- och festkläder för FBK och räddningsverkets personal</t>
  </si>
  <si>
    <t>Festscarf (slipsduk)</t>
  </si>
  <si>
    <t>Beställningskod</t>
  </si>
  <si>
    <t>XS</t>
  </si>
  <si>
    <t>S</t>
  </si>
  <si>
    <t>M</t>
  </si>
  <si>
    <t>L</t>
  </si>
  <si>
    <t>XL</t>
  </si>
  <si>
    <t>XXL</t>
  </si>
  <si>
    <t>47-0901-PIKE-030</t>
  </si>
  <si>
    <t>47-0901-POLO-030</t>
  </si>
  <si>
    <t>Svart</t>
  </si>
  <si>
    <t>47-0901-TPAI-030</t>
  </si>
  <si>
    <t>47-090-NEUL-030</t>
  </si>
  <si>
    <t>47-1203-0008-030</t>
  </si>
  <si>
    <t>47-1204-0008-030</t>
  </si>
  <si>
    <t>47-0902-LIPP-031</t>
  </si>
  <si>
    <t>á pris</t>
  </si>
  <si>
    <t>Summa</t>
  </si>
  <si>
    <t>47-1501-0008-50</t>
  </si>
  <si>
    <t>B1</t>
  </si>
  <si>
    <t>C</t>
  </si>
  <si>
    <t>C1</t>
  </si>
  <si>
    <t>D</t>
  </si>
  <si>
    <t>Beställningsblankett</t>
  </si>
  <si>
    <t>Brandkår:</t>
  </si>
  <si>
    <t>47-1201-0008-50</t>
  </si>
  <si>
    <t>47-1202-0008-030</t>
  </si>
  <si>
    <t>47-1111-0008-414</t>
  </si>
  <si>
    <t>47-1112-0008-414</t>
  </si>
  <si>
    <t>Vit</t>
  </si>
  <si>
    <t>37-38</t>
  </si>
  <si>
    <t>39-40</t>
  </si>
  <si>
    <t>41-42</t>
  </si>
  <si>
    <t>43-44</t>
  </si>
  <si>
    <t>45-46</t>
  </si>
  <si>
    <t>47-48</t>
  </si>
  <si>
    <t>47-1121-0008-414</t>
  </si>
  <si>
    <t>47-1163-0008-50</t>
  </si>
  <si>
    <t xml:space="preserve">FESTKLÄDER: Damer </t>
  </si>
  <si>
    <t>47-2501-0008-38</t>
  </si>
  <si>
    <t>47-2201-0008-38</t>
  </si>
  <si>
    <t>47-2301-0008-038</t>
  </si>
  <si>
    <t>47-2302-0008-38</t>
  </si>
  <si>
    <t>47-2111-0008-38</t>
  </si>
  <si>
    <t>47-2121-0008-38</t>
  </si>
  <si>
    <t>47-2903-JSOL-099</t>
  </si>
  <si>
    <t>47-2163-0009-38</t>
  </si>
  <si>
    <t>47-1903-JVYÖ-100</t>
  </si>
  <si>
    <t>47-0903-VYÖN-103</t>
  </si>
  <si>
    <t>47-0902-VIRK-055</t>
  </si>
  <si>
    <t>Gemensamma produkter</t>
  </si>
  <si>
    <t>Ytterkläder</t>
  </si>
  <si>
    <t>Röd/Gul</t>
  </si>
  <si>
    <t>Storlek/Antal</t>
  </si>
  <si>
    <t>Adress:</t>
  </si>
  <si>
    <t>E-post:</t>
  </si>
  <si>
    <t>Telefon:</t>
  </si>
  <si>
    <t>Totalt:</t>
  </si>
  <si>
    <t>3XL</t>
  </si>
  <si>
    <t>Stationskläder</t>
  </si>
  <si>
    <t xml:space="preserve"> Pikeskorta, kort ärm</t>
  </si>
  <si>
    <t xml:space="preserve"> T-skorta</t>
  </si>
  <si>
    <t>Polo, lång ärm</t>
  </si>
  <si>
    <t xml:space="preserve"> Stationsbyxor</t>
  </si>
  <si>
    <t xml:space="preserve"> Bermudashorts</t>
  </si>
  <si>
    <t xml:space="preserve"> Skärmmössa</t>
  </si>
  <si>
    <t>Festkläder, herrar</t>
  </si>
  <si>
    <t xml:space="preserve"> Tjänsterock</t>
  </si>
  <si>
    <t xml:space="preserve"> Tjänstebyxor</t>
  </si>
  <si>
    <t xml:space="preserve"> Festbyxor</t>
  </si>
  <si>
    <t xml:space="preserve"> Tjänsteskjorta, lång ärm</t>
  </si>
  <si>
    <t xml:space="preserve"> Festskjorta</t>
  </si>
  <si>
    <t xml:space="preserve"> Festbälte</t>
  </si>
  <si>
    <t>Festkläder, damer</t>
  </si>
  <si>
    <t xml:space="preserve"> Festkjol</t>
  </si>
  <si>
    <t xml:space="preserve"> Festscarf</t>
  </si>
  <si>
    <t xml:space="preserve"> Kort befälsrock, herrar (3/4)</t>
  </si>
  <si>
    <t xml:space="preserve"> Kort befälsrock, damer (3/4)</t>
  </si>
  <si>
    <t xml:space="preserve"> Uniformsmössa</t>
  </si>
  <si>
    <t xml:space="preserve"> Beställningsdag:</t>
  </si>
  <si>
    <t>Ytterkläder, mössor, övrigt</t>
  </si>
  <si>
    <t>Tjänstekjol</t>
  </si>
  <si>
    <t xml:space="preserve"> Tjänstekjol</t>
  </si>
  <si>
    <t>Topper uniform 2010</t>
  </si>
  <si>
    <t>XXXL</t>
  </si>
  <si>
    <t>Herr- och unisex-produkter:</t>
  </si>
  <si>
    <t>Pikéskjorta 47-0901-PIKE-030, Polo 47-0901-POLO-030, T-skjorta 47-0901-TPAI-030</t>
  </si>
  <si>
    <t>STORLEK</t>
  </si>
  <si>
    <t>Bröstmått</t>
  </si>
  <si>
    <t>Höftmått</t>
  </si>
  <si>
    <t>Ärm</t>
  </si>
  <si>
    <t>Längd bak</t>
  </si>
  <si>
    <t>Stationsbyxa 47-1203-0008-030, Bermudashorts 47-1204-0008-030, C-storlek</t>
  </si>
  <si>
    <t>Längd</t>
  </si>
  <si>
    <t>Bermuda 
längd</t>
  </si>
  <si>
    <t>Benets 
insida</t>
  </si>
  <si>
    <t>Magmått</t>
  </si>
  <si>
    <t>Axel längd</t>
  </si>
  <si>
    <t>Ärmlängd
(lång ärm)</t>
  </si>
  <si>
    <t>Halsstorlek</t>
  </si>
  <si>
    <t>Tjänsteskorta</t>
  </si>
  <si>
    <t>Festskjorta 47-1121-0008-040</t>
  </si>
  <si>
    <t>Tjänstebyxor 47-1201-0008-50</t>
  </si>
  <si>
    <t>Festbyxor 47-1202-0008-50</t>
  </si>
  <si>
    <t>Mått-tabeller</t>
  </si>
  <si>
    <t>Midjemått</t>
  </si>
  <si>
    <t>Tjänsterock 47-1501-0008-50</t>
  </si>
  <si>
    <t>Ärmlängd</t>
  </si>
  <si>
    <t>Axellängd</t>
  </si>
  <si>
    <t>C1: Benets insida längd + 5 cm.</t>
  </si>
  <si>
    <t>B1: Benets insida längd + 5 cm, bröst- och midejmått - 4 cm.</t>
  </si>
  <si>
    <t>D: Midje- och höftmått + 6 cm.</t>
  </si>
  <si>
    <t>C1: Ärmens längd + 2 cm och längden bak + 3 cm.</t>
  </si>
  <si>
    <t>B1: Midjemått - 5 cm, höftmått - 3 cm, ärmens längd + 2 cm, längd bak + 3 cm.</t>
  </si>
  <si>
    <t>D: Midjemått + 5 cm, höftmått + 3 cm.</t>
  </si>
  <si>
    <t>lång ärm 47-1111-0008-040</t>
  </si>
  <si>
    <t>kort ärm 47-1112-0008-040</t>
  </si>
  <si>
    <t>Kort befälsrock 47-1163-0008-50</t>
  </si>
  <si>
    <t>Damprodukter:</t>
  </si>
  <si>
    <t>kort ärm 47-2112-0008-38</t>
  </si>
  <si>
    <t>lång ärm 47-2111-0008-38</t>
  </si>
  <si>
    <t>Festskjorta 47-2121-0008-38</t>
  </si>
  <si>
    <t>Tjänstebyxor 47-2201-0008-38</t>
  </si>
  <si>
    <t>D:   Midje- och höftmått + 4 cm.</t>
  </si>
  <si>
    <t>Midjemått utdraget</t>
  </si>
  <si>
    <t>Tjänsterock 47-2501-0008-38</t>
  </si>
  <si>
    <t>D: Midje- och höftmått + 4 cm.</t>
  </si>
  <si>
    <t>Kort befälsrock 47-2163-0009-38</t>
  </si>
  <si>
    <t>Tjänstekjol 47-2301-0008-038</t>
  </si>
  <si>
    <t>C1: Längd + 5 cm.</t>
  </si>
  <si>
    <t>Festkjol 47-2302-0008-38</t>
  </si>
  <si>
    <t>47-0902-BARE-055</t>
  </si>
  <si>
    <t xml:space="preserve"> Prislista:</t>
  </si>
  <si>
    <t>Tröja</t>
  </si>
  <si>
    <t>Skinnmössa</t>
  </si>
  <si>
    <t>KONTORS- &amp; STATIONSKLÄDER:</t>
  </si>
  <si>
    <t>Slips ( säkerhetsslips)</t>
  </si>
  <si>
    <t>Blå</t>
  </si>
  <si>
    <t>Festbyxor (röda revärer)</t>
  </si>
  <si>
    <t>Läderbälte</t>
  </si>
  <si>
    <t>47-1121-0011-414</t>
  </si>
  <si>
    <t>47-2111-0011-38</t>
  </si>
  <si>
    <t>Barett</t>
  </si>
  <si>
    <t>Broderad namnskylt</t>
  </si>
  <si>
    <t>47-0901-NEUL-030</t>
  </si>
  <si>
    <t>47-0900-NIMI-099</t>
  </si>
  <si>
    <t>Topper uniform 2012</t>
  </si>
  <si>
    <t>47-1161-0011-030</t>
  </si>
  <si>
    <t>47-0902-PIPK-099</t>
  </si>
  <si>
    <t>47-PIPT-0011-0099</t>
  </si>
  <si>
    <t>47-1903-SOLM-002</t>
  </si>
  <si>
    <t>47-1502-0008-50</t>
  </si>
  <si>
    <t>47-2502-0009-38</t>
  </si>
  <si>
    <t>47-PEL-TPAITA</t>
  </si>
  <si>
    <t>Båtmössa</t>
  </si>
  <si>
    <t>47-0902-VENE-055</t>
  </si>
  <si>
    <t>47-1162-0011-030</t>
  </si>
  <si>
    <t>Fleecerock 2011</t>
  </si>
  <si>
    <t>Scarf (slipsduk)</t>
  </si>
  <si>
    <t>47-2903-SOLM-099</t>
  </si>
  <si>
    <t>47-KENT-0012-055</t>
  </si>
  <si>
    <t>Fältmössa 2012</t>
  </si>
  <si>
    <t>47-2163-0008-38</t>
  </si>
  <si>
    <t>Lång befälsrock (H)</t>
  </si>
  <si>
    <t>Kort befälsrock (H)</t>
  </si>
  <si>
    <t>Kort befälsrock (D)</t>
  </si>
  <si>
    <t>Lång befälsrock  (D)</t>
  </si>
  <si>
    <t>47-1164-0008-50</t>
  </si>
  <si>
    <t>47-2164-0008-38</t>
  </si>
  <si>
    <t>PEL M irtovuori</t>
  </si>
  <si>
    <t>PEL N irtovuori</t>
  </si>
  <si>
    <t>47-0902-TURK-055</t>
  </si>
  <si>
    <t>Ytterrock, med foder (utan märke)</t>
  </si>
  <si>
    <t xml:space="preserve">Ytterbyxor </t>
  </si>
  <si>
    <t>47-1205-0008-30</t>
  </si>
  <si>
    <t>47-2112-0011-38</t>
  </si>
  <si>
    <t>47-1112-0011-414</t>
  </si>
  <si>
    <t>47-VYÖT-0015-103</t>
  </si>
  <si>
    <t>Tyg bälte 2015</t>
  </si>
  <si>
    <t>Överdrag</t>
  </si>
  <si>
    <t>47-0902-PÄÄL-055</t>
  </si>
  <si>
    <t>47-0903-SILK-099</t>
  </si>
  <si>
    <t>Halsduk "Silke"</t>
  </si>
  <si>
    <t>Halsduk "Ylle"</t>
  </si>
  <si>
    <t>47-0903-KAUL-099</t>
  </si>
  <si>
    <t>47-0903-PUUV-099</t>
  </si>
  <si>
    <t>47-0903-NAHK-090</t>
  </si>
  <si>
    <t>Läderhandskar (H)</t>
  </si>
  <si>
    <t>Läderhandskar (D)</t>
  </si>
  <si>
    <t>47-2903-NAHK-090</t>
  </si>
  <si>
    <t>Skjortor (Herr)</t>
  </si>
  <si>
    <t>Tjänsteskjorta, långärm (vit)</t>
  </si>
  <si>
    <t>Tjänsteskjorta, kortärm (vit)</t>
  </si>
  <si>
    <t>Festskjorta (vit)</t>
  </si>
  <si>
    <t>Skjortor (Damer)</t>
  </si>
  <si>
    <t>2XL</t>
  </si>
  <si>
    <t>47-1903-SOLM-099</t>
  </si>
  <si>
    <t>47-1903-JSOL-099</t>
  </si>
  <si>
    <t>Slips</t>
  </si>
  <si>
    <t>Röd</t>
  </si>
  <si>
    <t>Fästande av eget armmärke/st</t>
  </si>
  <si>
    <t>Skickade av provserien</t>
  </si>
  <si>
    <t>47-1111-0011-414</t>
  </si>
  <si>
    <t>kontorsskjorta, långärm  (blå)</t>
  </si>
  <si>
    <t>Kontorsskjorta, kortärm (blå)</t>
  </si>
  <si>
    <t>47-2112-0008-414</t>
  </si>
  <si>
    <t>Innerfoder (H)</t>
  </si>
  <si>
    <t>Innerfoder (D)</t>
  </si>
  <si>
    <t>Vitt</t>
  </si>
  <si>
    <t>Postnr &amp; adress</t>
  </si>
  <si>
    <t>Festbälte, sölja i mässing</t>
  </si>
  <si>
    <t>Sommar - pipo (one size)</t>
  </si>
  <si>
    <t>Vinter - pipo (one size)</t>
  </si>
  <si>
    <t>Huvudbonader</t>
  </si>
  <si>
    <t>47-0906-PÄÄL-099</t>
  </si>
  <si>
    <t>Befälsplatta med kokard</t>
  </si>
  <si>
    <t>47-0906-MIEH-099</t>
  </si>
  <si>
    <t>47-0906-ALIP-099</t>
  </si>
  <si>
    <t>Enhetschefsplatta med kokard</t>
  </si>
  <si>
    <t>Manskapsplatta med kokard</t>
  </si>
  <si>
    <t>Bomullsvantar (one size)</t>
  </si>
  <si>
    <t>Personlig ID med fastsättning</t>
  </si>
  <si>
    <t>Barett, för damer</t>
  </si>
  <si>
    <t>Kontorsblus (H)</t>
  </si>
  <si>
    <t>Kontorsblus (D)</t>
  </si>
  <si>
    <t>Mörkblå</t>
  </si>
  <si>
    <t>Färg/Längd</t>
  </si>
  <si>
    <t xml:space="preserve">Färg/Storlek </t>
  </si>
  <si>
    <t>Färg/Storlek</t>
  </si>
  <si>
    <t>antal</t>
  </si>
  <si>
    <t>rrxxaexx</t>
  </si>
  <si>
    <t>SoftShell 2018</t>
  </si>
  <si>
    <t>47-1263-0009-50</t>
  </si>
  <si>
    <t>47-2263-0009-38</t>
  </si>
  <si>
    <t>Extra tarra på vänsterarm</t>
  </si>
  <si>
    <t>Fläta till Uniforsmössa gult/svart</t>
  </si>
  <si>
    <t>Fläta till Uniforsmössa manskap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</si>
</sst>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4">
    <xf numFmtId="0" fontId="0" fillId="0" borderId="0" xfId="0"/>
    <xf numFmtId="0" fontId="8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0" fontId="0" fillId="0" borderId="21" xfId="0" applyBorder="1"/>
    <xf numFmtId="0" fontId="7" fillId="0" borderId="0" xfId="0" applyFont="1"/>
    <xf numFmtId="0" fontId="11" fillId="0" borderId="0" xfId="0" applyFont="1"/>
    <xf numFmtId="0" fontId="12" fillId="0" borderId="17" xfId="0" applyFont="1" applyBorder="1"/>
    <xf numFmtId="0" fontId="12" fillId="0" borderId="16" xfId="0" applyFont="1" applyBorder="1"/>
    <xf numFmtId="0" fontId="13" fillId="0" borderId="0" xfId="0" applyFo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5" xfId="0" applyFont="1" applyBorder="1"/>
    <xf numFmtId="0" fontId="5" fillId="0" borderId="0" xfId="0" applyFont="1" applyBorder="1" applyAlignment="1" applyProtection="1">
      <alignment horizontal="left" vertical="top" readingOrder="1"/>
    </xf>
    <xf numFmtId="0" fontId="6" fillId="0" borderId="0" xfId="0" applyFont="1" applyBorder="1" applyAlignment="1" applyProtection="1">
      <alignment horizontal="left" readingOrder="1"/>
    </xf>
    <xf numFmtId="0" fontId="5" fillId="0" borderId="0" xfId="0" applyFont="1" applyBorder="1" applyAlignment="1" applyProtection="1"/>
    <xf numFmtId="0" fontId="3" fillId="0" borderId="0" xfId="0" applyFont="1" applyProtection="1"/>
    <xf numFmtId="0" fontId="14" fillId="0" borderId="0" xfId="0" applyFont="1" applyProtection="1"/>
    <xf numFmtId="0" fontId="4" fillId="0" borderId="0" xfId="0" applyFont="1" applyBorder="1" applyAlignment="1" applyProtection="1">
      <alignment horizontal="left" vertical="top" readingOrder="1"/>
    </xf>
    <xf numFmtId="0" fontId="15" fillId="0" borderId="0" xfId="0" applyFont="1" applyBorder="1" applyAlignment="1" applyProtection="1">
      <alignment horizontal="left" vertical="center" readingOrder="1"/>
    </xf>
    <xf numFmtId="0" fontId="3" fillId="0" borderId="0" xfId="0" applyFont="1" applyBorder="1" applyAlignment="1" applyProtection="1">
      <alignment horizontal="left" vertical="center" readingOrder="1"/>
    </xf>
    <xf numFmtId="0" fontId="3" fillId="0" borderId="0" xfId="0" applyFont="1" applyAlignment="1" applyProtection="1">
      <alignment vertical="center" readingOrder="1"/>
    </xf>
    <xf numFmtId="0" fontId="3" fillId="0" borderId="0" xfId="0" applyFont="1" applyBorder="1" applyAlignment="1" applyProtection="1">
      <alignment vertical="center" readingOrder="1"/>
    </xf>
    <xf numFmtId="0" fontId="15" fillId="0" borderId="0" xfId="0" applyFont="1" applyFill="1" applyBorder="1" applyAlignment="1" applyProtection="1">
      <alignment horizontal="left" vertical="center" readingOrder="1"/>
    </xf>
    <xf numFmtId="0" fontId="8" fillId="0" borderId="60" xfId="0" applyFont="1" applyFill="1" applyBorder="1" applyProtection="1"/>
    <xf numFmtId="0" fontId="8" fillId="0" borderId="0" xfId="0" applyFon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60" xfId="0" applyFont="1" applyBorder="1" applyProtection="1"/>
    <xf numFmtId="0" fontId="8" fillId="0" borderId="60" xfId="0" applyFont="1" applyBorder="1" applyAlignment="1" applyProtection="1">
      <alignment horizontal="left" vertical="top" readingOrder="1"/>
    </xf>
    <xf numFmtId="0" fontId="8" fillId="0" borderId="0" xfId="0" applyFont="1" applyBorder="1" applyAlignment="1" applyProtection="1">
      <alignment horizontal="left" vertical="top" readingOrder="1"/>
    </xf>
    <xf numFmtId="0" fontId="8" fillId="0" borderId="0" xfId="0" applyFont="1" applyBorder="1" applyAlignment="1" applyProtection="1"/>
    <xf numFmtId="0" fontId="8" fillId="0" borderId="0" xfId="0" applyFont="1" applyFill="1" applyProtection="1"/>
    <xf numFmtId="0" fontId="8" fillId="0" borderId="0" xfId="0" applyFont="1" applyBorder="1" applyProtection="1"/>
    <xf numFmtId="0" fontId="9" fillId="0" borderId="0" xfId="0" applyFont="1" applyProtection="1"/>
    <xf numFmtId="0" fontId="9" fillId="0" borderId="0" xfId="0" applyFont="1" applyFill="1" applyProtection="1"/>
    <xf numFmtId="0" fontId="9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3" fillId="0" borderId="0" xfId="0" applyFont="1" applyAlignment="1" applyProtection="1"/>
    <xf numFmtId="0" fontId="16" fillId="0" borderId="0" xfId="0" applyFont="1" applyFill="1" applyBorder="1" applyProtection="1"/>
    <xf numFmtId="0" fontId="3" fillId="0" borderId="0" xfId="0" applyFont="1" applyFill="1" applyAlignment="1" applyProtection="1"/>
    <xf numFmtId="0" fontId="3" fillId="0" borderId="0" xfId="0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/>
    </xf>
    <xf numFmtId="44" fontId="3" fillId="0" borderId="0" xfId="1" applyFont="1" applyFill="1" applyBorder="1" applyProtection="1"/>
    <xf numFmtId="44" fontId="3" fillId="0" borderId="0" xfId="0" applyNumberFormat="1" applyFont="1" applyFill="1" applyBorder="1" applyProtection="1"/>
    <xf numFmtId="44" fontId="2" fillId="0" borderId="0" xfId="0" applyNumberFormat="1" applyFont="1" applyBorder="1" applyProtection="1"/>
    <xf numFmtId="44" fontId="2" fillId="0" borderId="0" xfId="0" applyNumberFormat="1" applyFont="1" applyFill="1" applyBorder="1" applyProtection="1"/>
    <xf numFmtId="0" fontId="3" fillId="0" borderId="0" xfId="0" applyFont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5" fillId="0" borderId="5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vertical="center"/>
    </xf>
    <xf numFmtId="2" fontId="5" fillId="0" borderId="45" xfId="0" applyNumberFormat="1" applyFont="1" applyBorder="1" applyAlignment="1" applyProtection="1">
      <alignment horizontal="center" vertical="center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 applyProtection="1">
      <alignment horizontal="center" vertical="center"/>
      <protection locked="0"/>
    </xf>
    <xf numFmtId="1" fontId="5" fillId="0" borderId="4" xfId="1" applyNumberFormat="1" applyFont="1" applyBorder="1" applyAlignment="1" applyProtection="1">
      <alignment horizontal="center" vertical="center"/>
      <protection locked="0"/>
    </xf>
    <xf numFmtId="1" fontId="5" fillId="0" borderId="4" xfId="0" applyNumberFormat="1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44" fontId="4" fillId="0" borderId="62" xfId="0" applyNumberFormat="1" applyFont="1" applyFill="1" applyBorder="1" applyAlignment="1" applyProtection="1">
      <alignment vertical="center"/>
    </xf>
    <xf numFmtId="44" fontId="4" fillId="0" borderId="45" xfId="0" applyNumberFormat="1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2" fontId="5" fillId="0" borderId="28" xfId="0" applyNumberFormat="1" applyFont="1" applyBorder="1" applyAlignment="1" applyProtection="1">
      <alignment horizontal="center" vertical="center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  <xf numFmtId="1" fontId="5" fillId="0" borderId="3" xfId="1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44" fontId="4" fillId="0" borderId="63" xfId="0" applyNumberFormat="1" applyFont="1" applyFill="1" applyBorder="1" applyAlignment="1" applyProtection="1">
      <alignment vertical="center"/>
    </xf>
    <xf numFmtId="44" fontId="4" fillId="0" borderId="28" xfId="0" applyNumberFormat="1" applyFont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vertical="center"/>
    </xf>
    <xf numFmtId="1" fontId="5" fillId="0" borderId="2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2" fontId="5" fillId="0" borderId="27" xfId="0" applyNumberFormat="1" applyFont="1" applyBorder="1" applyAlignment="1" applyProtection="1">
      <alignment horizontal="center" vertical="center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8" xfId="1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44" fontId="4" fillId="0" borderId="64" xfId="0" applyNumberFormat="1" applyFont="1" applyFill="1" applyBorder="1" applyAlignment="1" applyProtection="1">
      <alignment vertical="center"/>
    </xf>
    <xf numFmtId="44" fontId="4" fillId="0" borderId="27" xfId="0" applyNumberFormat="1" applyFont="1" applyBorder="1" applyAlignment="1" applyProtection="1">
      <alignment horizontal="left" vertical="center"/>
    </xf>
    <xf numFmtId="0" fontId="5" fillId="0" borderId="44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2" fontId="5" fillId="0" borderId="44" xfId="0" applyNumberFormat="1" applyFont="1" applyBorder="1" applyAlignment="1" applyProtection="1">
      <alignment horizontal="center" vertical="center"/>
    </xf>
    <xf numFmtId="1" fontId="5" fillId="0" borderId="26" xfId="0" applyNumberFormat="1" applyFont="1" applyBorder="1" applyAlignment="1" applyProtection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1" xfId="1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1" xfId="0" applyNumberFormat="1" applyFont="1" applyBorder="1" applyAlignment="1" applyProtection="1">
      <alignment horizontal="center" vertical="center"/>
      <protection locked="0"/>
    </xf>
    <xf numFmtId="44" fontId="4" fillId="0" borderId="26" xfId="0" applyNumberFormat="1" applyFont="1" applyFill="1" applyBorder="1" applyAlignment="1" applyProtection="1">
      <alignment vertical="center"/>
    </xf>
    <xf numFmtId="44" fontId="4" fillId="0" borderId="29" xfId="0" applyNumberFormat="1" applyFont="1" applyBorder="1" applyAlignment="1" applyProtection="1">
      <alignment horizontal="left" vertical="center"/>
    </xf>
    <xf numFmtId="0" fontId="5" fillId="0" borderId="48" xfId="0" applyFont="1" applyFill="1" applyBorder="1" applyAlignment="1" applyProtection="1">
      <alignment vertical="center"/>
    </xf>
    <xf numFmtId="0" fontId="5" fillId="0" borderId="49" xfId="0" applyFont="1" applyBorder="1" applyAlignment="1" applyProtection="1">
      <alignment vertical="center"/>
    </xf>
    <xf numFmtId="2" fontId="5" fillId="0" borderId="48" xfId="0" applyNumberFormat="1" applyFont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44" fontId="4" fillId="0" borderId="28" xfId="0" applyNumberFormat="1" applyFont="1" applyFill="1" applyBorder="1" applyAlignment="1" applyProtection="1">
      <alignment vertical="center"/>
    </xf>
    <xf numFmtId="44" fontId="4" fillId="0" borderId="63" xfId="0" applyNumberFormat="1" applyFont="1" applyBorder="1" applyAlignment="1" applyProtection="1">
      <alignment horizontal="left" vertical="center"/>
    </xf>
    <xf numFmtId="0" fontId="5" fillId="0" borderId="48" xfId="0" applyFont="1" applyBorder="1" applyAlignment="1" applyProtection="1">
      <alignment vertical="center"/>
    </xf>
    <xf numFmtId="0" fontId="5" fillId="0" borderId="50" xfId="0" applyFont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2" fontId="5" fillId="0" borderId="50" xfId="0" applyNumberFormat="1" applyFont="1" applyBorder="1" applyAlignment="1" applyProtection="1">
      <alignment horizontal="center" vertical="center"/>
    </xf>
    <xf numFmtId="1" fontId="5" fillId="0" borderId="27" xfId="0" applyNumberFormat="1" applyFont="1" applyFill="1" applyBorder="1" applyAlignment="1" applyProtection="1">
      <alignment horizontal="center" vertical="center"/>
    </xf>
    <xf numFmtId="44" fontId="4" fillId="0" borderId="27" xfId="0" applyNumberFormat="1" applyFont="1" applyFill="1" applyBorder="1" applyAlignment="1" applyProtection="1">
      <alignment vertical="center"/>
    </xf>
    <xf numFmtId="44" fontId="4" fillId="0" borderId="64" xfId="0" applyNumberFormat="1" applyFont="1" applyBorder="1" applyAlignment="1" applyProtection="1">
      <alignment horizontal="left" vertical="center"/>
    </xf>
    <xf numFmtId="0" fontId="5" fillId="0" borderId="47" xfId="0" applyFont="1" applyFill="1" applyBorder="1" applyAlignment="1" applyProtection="1">
      <alignment vertical="center"/>
    </xf>
    <xf numFmtId="2" fontId="5" fillId="0" borderId="44" xfId="0" applyNumberFormat="1" applyFont="1" applyFill="1" applyBorder="1" applyAlignment="1" applyProtection="1">
      <alignment horizontal="center" vertical="center"/>
    </xf>
    <xf numFmtId="1" fontId="5" fillId="0" borderId="26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  <protection locked="0"/>
    </xf>
    <xf numFmtId="1" fontId="5" fillId="0" borderId="11" xfId="0" applyNumberFormat="1" applyFont="1" applyFill="1" applyBorder="1" applyAlignment="1" applyProtection="1">
      <alignment horizontal="center" vertical="center"/>
      <protection locked="0"/>
    </xf>
    <xf numFmtId="44" fontId="4" fillId="0" borderId="45" xfId="0" applyNumberFormat="1" applyFont="1" applyFill="1" applyBorder="1" applyAlignment="1" applyProtection="1">
      <alignment vertical="center"/>
    </xf>
    <xf numFmtId="44" fontId="4" fillId="0" borderId="62" xfId="0" applyNumberFormat="1" applyFont="1" applyBorder="1" applyAlignment="1" applyProtection="1">
      <alignment horizontal="left" vertical="center"/>
    </xf>
    <xf numFmtId="0" fontId="5" fillId="0" borderId="49" xfId="0" applyFont="1" applyFill="1" applyBorder="1" applyAlignment="1" applyProtection="1">
      <alignment vertical="center"/>
    </xf>
    <xf numFmtId="2" fontId="5" fillId="0" borderId="48" xfId="0" applyNumberFormat="1" applyFont="1" applyFill="1" applyBorder="1" applyAlignment="1" applyProtection="1">
      <alignment horizontal="center" vertical="center"/>
    </xf>
    <xf numFmtId="1" fontId="5" fillId="0" borderId="28" xfId="0" applyNumberFormat="1" applyFont="1" applyFill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59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  <protection locked="0"/>
    </xf>
    <xf numFmtId="1" fontId="5" fillId="0" borderId="10" xfId="0" applyNumberFormat="1" applyFont="1" applyFill="1" applyBorder="1" applyAlignment="1" applyProtection="1">
      <alignment horizontal="center" vertical="center"/>
      <protection locked="0"/>
    </xf>
    <xf numFmtId="1" fontId="5" fillId="0" borderId="24" xfId="0" applyNumberFormat="1" applyFont="1" applyFill="1" applyBorder="1" applyAlignment="1" applyProtection="1">
      <alignment horizontal="center" vertical="center"/>
      <protection locked="0"/>
    </xf>
    <xf numFmtId="2" fontId="5" fillId="0" borderId="52" xfId="0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center" vertical="center"/>
      <protection locked="0"/>
    </xf>
    <xf numFmtId="2" fontId="5" fillId="0" borderId="53" xfId="0" applyNumberFormat="1" applyFont="1" applyBorder="1" applyAlignment="1" applyProtection="1">
      <alignment horizontal="center" vertical="center"/>
    </xf>
    <xf numFmtId="2" fontId="5" fillId="0" borderId="54" xfId="0" applyNumberFormat="1" applyFont="1" applyBorder="1" applyAlignment="1" applyProtection="1">
      <alignment horizontal="center" vertical="center"/>
    </xf>
    <xf numFmtId="2" fontId="5" fillId="0" borderId="52" xfId="0" applyNumberFormat="1" applyFont="1" applyBorder="1" applyAlignment="1" applyProtection="1">
      <alignment horizontal="center" vertical="center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vertical="center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vertical="center"/>
    </xf>
    <xf numFmtId="0" fontId="5" fillId="0" borderId="56" xfId="0" applyFont="1" applyBorder="1" applyAlignment="1" applyProtection="1">
      <alignment vertical="center"/>
    </xf>
    <xf numFmtId="1" fontId="5" fillId="0" borderId="31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2" fontId="5" fillId="0" borderId="58" xfId="0" applyNumberFormat="1" applyFont="1" applyBorder="1" applyAlignment="1" applyProtection="1">
      <alignment horizontal="center" vertical="center"/>
    </xf>
    <xf numFmtId="1" fontId="5" fillId="0" borderId="22" xfId="1" applyNumberFormat="1" applyFont="1" applyBorder="1" applyAlignment="1" applyProtection="1">
      <alignment horizontal="center" vertical="center"/>
      <protection locked="0"/>
    </xf>
    <xf numFmtId="1" fontId="5" fillId="0" borderId="22" xfId="0" applyNumberFormat="1" applyFont="1" applyFill="1" applyBorder="1" applyAlignment="1" applyProtection="1">
      <alignment horizontal="center" vertical="center"/>
      <protection locked="0"/>
    </xf>
    <xf numFmtId="1" fontId="5" fillId="0" borderId="21" xfId="1" applyNumberFormat="1" applyFont="1" applyBorder="1" applyAlignment="1" applyProtection="1">
      <alignment horizontal="center" vertical="center"/>
      <protection locked="0"/>
    </xf>
    <xf numFmtId="2" fontId="5" fillId="0" borderId="53" xfId="0" applyNumberFormat="1" applyFont="1" applyFill="1" applyBorder="1" applyAlignment="1" applyProtection="1">
      <alignment horizontal="center" vertical="center"/>
    </xf>
    <xf numFmtId="1" fontId="5" fillId="0" borderId="31" xfId="0" applyNumberFormat="1" applyFont="1" applyFill="1" applyBorder="1" applyAlignment="1" applyProtection="1">
      <alignment horizontal="center" vertical="center"/>
      <protection locked="0"/>
    </xf>
    <xf numFmtId="1" fontId="5" fillId="0" borderId="31" xfId="1" applyNumberFormat="1" applyFont="1" applyBorder="1" applyAlignment="1" applyProtection="1">
      <alignment horizontal="center" vertical="center"/>
      <protection locked="0"/>
    </xf>
    <xf numFmtId="44" fontId="4" fillId="0" borderId="66" xfId="0" applyNumberFormat="1" applyFont="1" applyBorder="1" applyAlignment="1" applyProtection="1">
      <alignment horizontal="left" vertical="center"/>
    </xf>
    <xf numFmtId="0" fontId="5" fillId="0" borderId="36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17" fillId="0" borderId="35" xfId="1" applyNumberFormat="1" applyFont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Border="1" applyAlignment="1" applyProtection="1">
      <alignment horizontal="center" vertical="center"/>
      <protection locked="0"/>
    </xf>
    <xf numFmtId="44" fontId="4" fillId="0" borderId="26" xfId="0" applyNumberFormat="1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31" xfId="1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vertical="center"/>
    </xf>
    <xf numFmtId="44" fontId="4" fillId="0" borderId="26" xfId="0" applyNumberFormat="1" applyFont="1" applyBorder="1" applyAlignment="1" applyProtection="1">
      <alignment horizontal="left" vertical="center"/>
    </xf>
    <xf numFmtId="1" fontId="5" fillId="0" borderId="63" xfId="0" applyNumberFormat="1" applyFont="1" applyFill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1" fontId="5" fillId="0" borderId="71" xfId="0" applyNumberFormat="1" applyFont="1" applyFill="1" applyBorder="1" applyAlignment="1" applyProtection="1">
      <alignment horizontal="center" vertical="center"/>
      <protection locked="0"/>
    </xf>
    <xf numFmtId="44" fontId="4" fillId="0" borderId="59" xfId="0" applyNumberFormat="1" applyFont="1" applyFill="1" applyBorder="1" applyAlignment="1" applyProtection="1">
      <alignment vertical="center"/>
    </xf>
    <xf numFmtId="1" fontId="5" fillId="0" borderId="64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</xf>
    <xf numFmtId="1" fontId="5" fillId="0" borderId="35" xfId="0" applyNumberFormat="1" applyFont="1" applyFill="1" applyBorder="1" applyAlignment="1" applyProtection="1">
      <alignment horizontal="center" vertical="center"/>
      <protection locked="0"/>
    </xf>
    <xf numFmtId="44" fontId="4" fillId="0" borderId="26" xfId="0" applyNumberFormat="1" applyFont="1" applyFill="1" applyBorder="1" applyAlignment="1" applyProtection="1">
      <alignment horizontal="left" vertical="center"/>
    </xf>
    <xf numFmtId="44" fontId="4" fillId="0" borderId="28" xfId="0" applyNumberFormat="1" applyFont="1" applyFill="1" applyBorder="1" applyAlignment="1" applyProtection="1">
      <alignment horizontal="left" vertical="center"/>
    </xf>
    <xf numFmtId="0" fontId="5" fillId="0" borderId="53" xfId="0" applyFont="1" applyFill="1" applyBorder="1" applyAlignment="1" applyProtection="1">
      <alignment vertical="center"/>
    </xf>
    <xf numFmtId="44" fontId="4" fillId="0" borderId="45" xfId="0" applyNumberFormat="1" applyFont="1" applyFill="1" applyBorder="1" applyAlignment="1" applyProtection="1">
      <alignment horizontal="left" vertical="center"/>
    </xf>
    <xf numFmtId="0" fontId="5" fillId="0" borderId="28" xfId="0" applyFont="1" applyBorder="1" applyProtection="1"/>
    <xf numFmtId="44" fontId="4" fillId="0" borderId="59" xfId="0" applyNumberFormat="1" applyFont="1" applyFill="1" applyBorder="1" applyAlignment="1" applyProtection="1">
      <alignment horizontal="left" vertical="center"/>
    </xf>
    <xf numFmtId="0" fontId="5" fillId="0" borderId="66" xfId="0" applyFont="1" applyBorder="1" applyProtection="1"/>
    <xf numFmtId="44" fontId="4" fillId="0" borderId="39" xfId="0" applyNumberFormat="1" applyFont="1" applyFill="1" applyBorder="1" applyAlignment="1" applyProtection="1">
      <alignment vertical="center"/>
    </xf>
    <xf numFmtId="44" fontId="4" fillId="0" borderId="2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 applyProtection="1">
      <alignment horizontal="center" vertical="center" wrapText="1"/>
    </xf>
    <xf numFmtId="44" fontId="4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4" fontId="4" fillId="0" borderId="50" xfId="0" applyNumberFormat="1" applyFont="1" applyBorder="1" applyAlignment="1" applyProtection="1">
      <alignment vertical="center"/>
    </xf>
    <xf numFmtId="0" fontId="5" fillId="0" borderId="59" xfId="0" applyFont="1" applyBorder="1" applyAlignment="1" applyProtection="1">
      <alignment vertical="center"/>
    </xf>
    <xf numFmtId="0" fontId="5" fillId="0" borderId="59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2" fontId="5" fillId="0" borderId="40" xfId="0" applyNumberFormat="1" applyFont="1" applyBorder="1" applyAlignment="1" applyProtection="1">
      <alignment horizontal="center" vertical="center"/>
    </xf>
    <xf numFmtId="1" fontId="5" fillId="0" borderId="53" xfId="0" applyNumberFormat="1" applyFont="1" applyBorder="1" applyAlignment="1" applyProtection="1">
      <alignment horizontal="center" vertical="center"/>
    </xf>
    <xf numFmtId="1" fontId="5" fillId="0" borderId="27" xfId="0" applyNumberFormat="1" applyFont="1" applyBorder="1" applyAlignment="1" applyProtection="1">
      <alignment horizontal="center" vertical="center"/>
    </xf>
    <xf numFmtId="1" fontId="5" fillId="0" borderId="59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readingOrder="1"/>
    </xf>
    <xf numFmtId="0" fontId="5" fillId="0" borderId="0" xfId="0" applyFont="1" applyBorder="1" applyAlignment="1" applyProtection="1">
      <alignment horizontal="left" vertical="center" readingOrder="1"/>
    </xf>
    <xf numFmtId="0" fontId="5" fillId="0" borderId="0" xfId="0" applyFont="1" applyBorder="1" applyAlignment="1" applyProtection="1">
      <alignment vertical="center" readingOrder="1"/>
    </xf>
    <xf numFmtId="1" fontId="5" fillId="0" borderId="54" xfId="0" applyNumberFormat="1" applyFont="1" applyBorder="1" applyAlignment="1" applyProtection="1">
      <alignment horizontal="center" vertical="center"/>
    </xf>
    <xf numFmtId="44" fontId="4" fillId="0" borderId="63" xfId="0" applyNumberFormat="1" applyFont="1" applyBorder="1" applyAlignment="1" applyProtection="1">
      <alignment vertical="center"/>
    </xf>
    <xf numFmtId="44" fontId="4" fillId="0" borderId="29" xfId="0" applyNumberFormat="1" applyFont="1" applyFill="1" applyBorder="1" applyAlignment="1" applyProtection="1">
      <alignment vertical="center"/>
    </xf>
    <xf numFmtId="2" fontId="5" fillId="0" borderId="59" xfId="0" applyNumberFormat="1" applyFont="1" applyBorder="1" applyAlignment="1" applyProtection="1">
      <alignment horizontal="center" vertical="center"/>
    </xf>
    <xf numFmtId="44" fontId="4" fillId="0" borderId="65" xfId="0" applyNumberFormat="1" applyFont="1" applyFill="1" applyBorder="1" applyAlignment="1" applyProtection="1">
      <alignment vertical="center"/>
    </xf>
    <xf numFmtId="44" fontId="4" fillId="0" borderId="64" xfId="0" applyNumberFormat="1" applyFont="1" applyBorder="1" applyAlignment="1" applyProtection="1">
      <alignment vertical="center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44" fontId="4" fillId="0" borderId="59" xfId="0" applyNumberFormat="1" applyFont="1" applyBorder="1" applyAlignment="1" applyProtection="1">
      <alignment horizontal="left" vertical="center"/>
    </xf>
    <xf numFmtId="1" fontId="5" fillId="0" borderId="48" xfId="0" applyNumberFormat="1" applyFont="1" applyFill="1" applyBorder="1" applyAlignment="1" applyProtection="1">
      <alignment horizontal="center" vertical="center"/>
      <protection locked="0"/>
    </xf>
    <xf numFmtId="1" fontId="5" fillId="0" borderId="27" xfId="0" applyNumberFormat="1" applyFont="1" applyFill="1" applyBorder="1" applyAlignment="1" applyProtection="1">
      <alignment horizontal="center" vertical="center"/>
      <protection locked="0"/>
    </xf>
    <xf numFmtId="1" fontId="5" fillId="0" borderId="8" xfId="0" applyNumberFormat="1" applyFont="1" applyFill="1" applyBorder="1" applyAlignment="1" applyProtection="1">
      <alignment horizontal="center" vertical="center"/>
    </xf>
    <xf numFmtId="1" fontId="5" fillId="0" borderId="26" xfId="0" applyNumberFormat="1" applyFont="1" applyFill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</xf>
    <xf numFmtId="0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4" xfId="0" applyNumberFormat="1" applyFont="1" applyFill="1" applyBorder="1" applyAlignment="1" applyProtection="1">
      <alignment horizontal="center" vertical="center"/>
      <protection locked="0"/>
    </xf>
    <xf numFmtId="44" fontId="4" fillId="0" borderId="71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34" xfId="0" applyFont="1" applyFill="1" applyBorder="1" applyAlignment="1" applyProtection="1">
      <alignment vertical="center"/>
    </xf>
    <xf numFmtId="0" fontId="5" fillId="0" borderId="72" xfId="0" applyFont="1" applyFill="1" applyBorder="1" applyAlignment="1" applyProtection="1">
      <alignment vertical="center"/>
    </xf>
    <xf numFmtId="0" fontId="5" fillId="0" borderId="69" xfId="0" applyFont="1" applyFill="1" applyBorder="1" applyAlignment="1" applyProtection="1">
      <alignment vertical="center"/>
    </xf>
    <xf numFmtId="1" fontId="5" fillId="2" borderId="0" xfId="1" applyNumberFormat="1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3" fillId="2" borderId="58" xfId="0" applyFont="1" applyFill="1" applyBorder="1" applyProtection="1"/>
    <xf numFmtId="1" fontId="5" fillId="2" borderId="60" xfId="1" applyNumberFormat="1" applyFont="1" applyFill="1" applyBorder="1" applyAlignment="1" applyProtection="1">
      <alignment horizontal="center" vertical="center"/>
    </xf>
    <xf numFmtId="1" fontId="5" fillId="2" borderId="60" xfId="0" applyNumberFormat="1" applyFont="1" applyFill="1" applyBorder="1" applyAlignment="1" applyProtection="1">
      <alignment horizontal="center" vertical="center"/>
    </xf>
    <xf numFmtId="1" fontId="5" fillId="2" borderId="66" xfId="0" applyNumberFormat="1" applyFont="1" applyFill="1" applyBorder="1" applyAlignment="1" applyProtection="1">
      <alignment horizontal="center" vertical="center"/>
    </xf>
    <xf numFmtId="0" fontId="3" fillId="2" borderId="48" xfId="0" applyFont="1" applyFill="1" applyBorder="1" applyProtection="1"/>
    <xf numFmtId="1" fontId="4" fillId="2" borderId="69" xfId="0" applyNumberFormat="1" applyFont="1" applyFill="1" applyBorder="1" applyAlignment="1" applyProtection="1">
      <alignment horizontal="center" vertical="center" wrapText="1"/>
    </xf>
    <xf numFmtId="1" fontId="4" fillId="2" borderId="68" xfId="0" applyNumberFormat="1" applyFont="1" applyFill="1" applyBorder="1" applyAlignment="1" applyProtection="1">
      <alignment horizontal="center" vertical="center" wrapText="1"/>
    </xf>
    <xf numFmtId="1" fontId="4" fillId="2" borderId="61" xfId="0" applyNumberFormat="1" applyFont="1" applyFill="1" applyBorder="1" applyAlignment="1" applyProtection="1">
      <alignment horizontal="center" vertical="center" wrapText="1"/>
    </xf>
    <xf numFmtId="1" fontId="5" fillId="2" borderId="61" xfId="0" applyNumberFormat="1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1" fontId="4" fillId="2" borderId="46" xfId="0" applyNumberFormat="1" applyFont="1" applyFill="1" applyBorder="1" applyAlignment="1" applyProtection="1">
      <alignment horizontal="center" vertical="center" wrapText="1"/>
    </xf>
    <xf numFmtId="1" fontId="4" fillId="2" borderId="65" xfId="0" applyNumberFormat="1" applyFont="1" applyFill="1" applyBorder="1" applyAlignment="1" applyProtection="1">
      <alignment horizontal="center" vertical="center" wrapText="1"/>
    </xf>
    <xf numFmtId="2" fontId="4" fillId="2" borderId="42" xfId="0" applyNumberFormat="1" applyFont="1" applyFill="1" applyBorder="1" applyAlignment="1" applyProtection="1">
      <alignment horizontal="center" vertical="center" wrapText="1"/>
    </xf>
    <xf numFmtId="2" fontId="4" fillId="2" borderId="46" xfId="0" applyNumberFormat="1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1" fontId="5" fillId="2" borderId="58" xfId="0" applyNumberFormat="1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horizontal="right" vertical="center"/>
    </xf>
    <xf numFmtId="2" fontId="5" fillId="2" borderId="60" xfId="0" applyNumberFormat="1" applyFont="1" applyFill="1" applyBorder="1" applyAlignment="1" applyProtection="1">
      <alignment horizontal="center" vertical="center"/>
    </xf>
    <xf numFmtId="2" fontId="5" fillId="2" borderId="48" xfId="0" applyNumberFormat="1" applyFont="1" applyFill="1" applyBorder="1" applyAlignment="1" applyProtection="1">
      <alignment horizontal="center" vertical="center"/>
    </xf>
    <xf numFmtId="1" fontId="5" fillId="2" borderId="65" xfId="0" applyNumberFormat="1" applyFont="1" applyFill="1" applyBorder="1" applyAlignment="1" applyProtection="1">
      <alignment horizontal="center" vertical="center"/>
    </xf>
    <xf numFmtId="44" fontId="4" fillId="2" borderId="0" xfId="0" applyNumberFormat="1" applyFont="1" applyFill="1" applyBorder="1" applyAlignment="1" applyProtection="1">
      <alignment vertical="center"/>
    </xf>
    <xf numFmtId="44" fontId="4" fillId="2" borderId="58" xfId="0" applyNumberFormat="1" applyFont="1" applyFill="1" applyBorder="1" applyAlignment="1" applyProtection="1">
      <alignment vertical="center"/>
    </xf>
    <xf numFmtId="44" fontId="4" fillId="2" borderId="42" xfId="0" applyNumberFormat="1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vertical="center"/>
    </xf>
    <xf numFmtId="1" fontId="4" fillId="2" borderId="46" xfId="0" applyNumberFormat="1" applyFont="1" applyFill="1" applyBorder="1" applyAlignment="1" applyProtection="1">
      <alignment horizontal="center" vertical="center"/>
    </xf>
    <xf numFmtId="44" fontId="4" fillId="2" borderId="43" xfId="0" applyNumberFormat="1" applyFont="1" applyFill="1" applyBorder="1" applyAlignment="1" applyProtection="1">
      <alignment horizontal="left" vertical="center"/>
    </xf>
    <xf numFmtId="1" fontId="4" fillId="2" borderId="42" xfId="0" applyNumberFormat="1" applyFont="1" applyFill="1" applyBorder="1" applyAlignment="1" applyProtection="1">
      <alignment horizontal="center" vertical="center" wrapText="1"/>
    </xf>
    <xf numFmtId="1" fontId="4" fillId="2" borderId="43" xfId="0" applyNumberFormat="1" applyFont="1" applyFill="1" applyBorder="1" applyAlignment="1" applyProtection="1">
      <alignment horizontal="center" vertical="center" wrapText="1"/>
    </xf>
    <xf numFmtId="1" fontId="5" fillId="2" borderId="58" xfId="1" applyNumberFormat="1" applyFont="1" applyFill="1" applyBorder="1" applyAlignment="1" applyProtection="1">
      <alignment horizontal="center" vertical="center"/>
    </xf>
    <xf numFmtId="1" fontId="5" fillId="2" borderId="48" xfId="0" applyNumberFormat="1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/>
      <protection locked="0"/>
    </xf>
    <xf numFmtId="1" fontId="5" fillId="2" borderId="58" xfId="0" applyNumberFormat="1" applyFont="1" applyFill="1" applyBorder="1" applyAlignment="1" applyProtection="1">
      <alignment horizontal="center" vertical="center"/>
      <protection locked="0"/>
    </xf>
    <xf numFmtId="164" fontId="4" fillId="2" borderId="57" xfId="0" applyNumberFormat="1" applyFont="1" applyFill="1" applyBorder="1" applyAlignment="1" applyProtection="1">
      <alignment horizontal="center" vertical="center"/>
    </xf>
    <xf numFmtId="164" fontId="4" fillId="2" borderId="67" xfId="0" applyNumberFormat="1" applyFont="1" applyFill="1" applyBorder="1" applyAlignment="1" applyProtection="1">
      <alignment horizontal="center" vertical="center"/>
    </xf>
    <xf numFmtId="164" fontId="4" fillId="2" borderId="38" xfId="0" applyNumberFormat="1" applyFont="1" applyFill="1" applyBorder="1" applyAlignment="1" applyProtection="1">
      <alignment horizontal="center" vertical="center"/>
    </xf>
    <xf numFmtId="164" fontId="4" fillId="2" borderId="51" xfId="0" applyNumberFormat="1" applyFont="1" applyFill="1" applyBorder="1" applyAlignment="1" applyProtection="1">
      <alignment horizontal="center" vertical="center"/>
    </xf>
    <xf numFmtId="2" fontId="4" fillId="2" borderId="41" xfId="0" applyNumberFormat="1" applyFont="1" applyFill="1" applyBorder="1" applyAlignment="1" applyProtection="1">
      <alignment horizontal="center" vertical="center" wrapText="1"/>
    </xf>
    <xf numFmtId="1" fontId="4" fillId="2" borderId="54" xfId="0" applyNumberFormat="1" applyFont="1" applyFill="1" applyBorder="1" applyAlignment="1" applyProtection="1">
      <alignment horizontal="center" vertical="center" wrapText="1"/>
    </xf>
    <xf numFmtId="1" fontId="4" fillId="2" borderId="41" xfId="0" applyNumberFormat="1" applyFont="1" applyFill="1" applyBorder="1" applyAlignment="1" applyProtection="1">
      <alignment horizontal="center" vertical="center" wrapText="1"/>
    </xf>
    <xf numFmtId="1" fontId="4" fillId="2" borderId="41" xfId="0" applyNumberFormat="1" applyFont="1" applyFill="1" applyBorder="1" applyAlignment="1" applyProtection="1">
      <alignment horizontal="center" vertical="center"/>
    </xf>
    <xf numFmtId="1" fontId="4" fillId="2" borderId="42" xfId="0" applyNumberFormat="1" applyFont="1" applyFill="1" applyBorder="1" applyAlignment="1" applyProtection="1">
      <alignment horizontal="center" vertical="center"/>
    </xf>
    <xf numFmtId="1" fontId="4" fillId="2" borderId="54" xfId="0" applyNumberFormat="1" applyFont="1" applyFill="1" applyBorder="1" applyAlignment="1" applyProtection="1">
      <alignment horizontal="center" vertical="center"/>
    </xf>
    <xf numFmtId="2" fontId="4" fillId="2" borderId="43" xfId="0" applyNumberFormat="1" applyFont="1" applyFill="1" applyBorder="1" applyAlignment="1" applyProtection="1">
      <alignment horizontal="center" vertical="center" wrapText="1"/>
    </xf>
    <xf numFmtId="0" fontId="17" fillId="2" borderId="58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58" xfId="0" applyNumberFormat="1" applyFont="1" applyFill="1" applyBorder="1" applyAlignment="1" applyProtection="1">
      <alignment horizontal="center" vertical="center"/>
      <protection locked="0"/>
    </xf>
    <xf numFmtId="0" fontId="5" fillId="2" borderId="48" xfId="0" applyNumberFormat="1" applyFont="1" applyFill="1" applyBorder="1" applyAlignment="1" applyProtection="1">
      <alignment horizontal="center" vertical="center"/>
      <protection locked="0"/>
    </xf>
    <xf numFmtId="1" fontId="5" fillId="2" borderId="48" xfId="1" applyNumberFormat="1" applyFont="1" applyFill="1" applyBorder="1" applyAlignment="1" applyProtection="1">
      <alignment horizontal="center" vertical="center"/>
    </xf>
    <xf numFmtId="1" fontId="5" fillId="2" borderId="50" xfId="1" applyNumberFormat="1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vertical="center"/>
    </xf>
    <xf numFmtId="1" fontId="4" fillId="2" borderId="60" xfId="0" applyNumberFormat="1" applyFont="1" applyFill="1" applyBorder="1" applyAlignment="1" applyProtection="1">
      <alignment horizontal="center" vertical="center" wrapText="1"/>
    </xf>
    <xf numFmtId="1" fontId="4" fillId="2" borderId="50" xfId="0" applyNumberFormat="1" applyFont="1" applyFill="1" applyBorder="1" applyAlignment="1" applyProtection="1">
      <alignment horizontal="center" vertical="center" wrapText="1"/>
    </xf>
    <xf numFmtId="1" fontId="4" fillId="2" borderId="44" xfId="0" applyNumberFormat="1" applyFont="1" applyFill="1" applyBorder="1" applyAlignment="1" applyProtection="1">
      <alignment horizontal="center" vertical="center"/>
    </xf>
    <xf numFmtId="1" fontId="4" fillId="2" borderId="44" xfId="1" applyNumberFormat="1" applyFont="1" applyFill="1" applyBorder="1" applyAlignment="1" applyProtection="1">
      <alignment horizontal="center" vertical="center"/>
    </xf>
    <xf numFmtId="1" fontId="4" fillId="2" borderId="52" xfId="0" applyNumberFormat="1" applyFont="1" applyFill="1" applyBorder="1" applyAlignment="1" applyProtection="1">
      <alignment horizontal="center" vertical="center"/>
    </xf>
    <xf numFmtId="1" fontId="4" fillId="2" borderId="61" xfId="0" applyNumberFormat="1" applyFont="1" applyFill="1" applyBorder="1" applyAlignment="1" applyProtection="1">
      <alignment horizontal="center" vertical="center"/>
    </xf>
    <xf numFmtId="1" fontId="5" fillId="2" borderId="60" xfId="0" applyNumberFormat="1" applyFont="1" applyFill="1" applyBorder="1" applyAlignment="1" applyProtection="1">
      <alignment horizontal="center" vertical="center"/>
      <protection locked="0"/>
    </xf>
    <xf numFmtId="1" fontId="5" fillId="2" borderId="66" xfId="0" applyNumberFormat="1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Protection="1"/>
    <xf numFmtId="0" fontId="3" fillId="2" borderId="66" xfId="0" applyFont="1" applyFill="1" applyBorder="1" applyProtection="1"/>
    <xf numFmtId="0" fontId="4" fillId="2" borderId="44" xfId="0" applyFont="1" applyFill="1" applyBorder="1" applyAlignment="1" applyProtection="1">
      <alignment vertical="center" wrapText="1"/>
    </xf>
    <xf numFmtId="1" fontId="4" fillId="2" borderId="65" xfId="0" applyNumberFormat="1" applyFont="1" applyFill="1" applyBorder="1" applyAlignment="1" applyProtection="1">
      <alignment horizontal="center" vertical="center"/>
    </xf>
    <xf numFmtId="0" fontId="3" fillId="2" borderId="44" xfId="0" applyFont="1" applyFill="1" applyBorder="1" applyProtection="1"/>
    <xf numFmtId="0" fontId="3" fillId="2" borderId="65" xfId="0" applyFont="1" applyFill="1" applyBorder="1" applyProtection="1"/>
    <xf numFmtId="1" fontId="4" fillId="2" borderId="44" xfId="0" applyNumberFormat="1" applyFont="1" applyFill="1" applyBorder="1" applyAlignment="1" applyProtection="1">
      <alignment horizontal="center" vertical="center" wrapText="1"/>
    </xf>
    <xf numFmtId="0" fontId="17" fillId="2" borderId="48" xfId="0" applyNumberFormat="1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58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Protection="1"/>
    <xf numFmtId="1" fontId="4" fillId="2" borderId="58" xfId="0" applyNumberFormat="1" applyFont="1" applyFill="1" applyBorder="1" applyAlignment="1" applyProtection="1">
      <alignment horizontal="center" vertical="center"/>
    </xf>
    <xf numFmtId="1" fontId="4" fillId="2" borderId="48" xfId="0" applyNumberFormat="1" applyFont="1" applyFill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vertical="center"/>
    </xf>
    <xf numFmtId="0" fontId="5" fillId="0" borderId="54" xfId="0" applyFont="1" applyBorder="1" applyAlignment="1" applyProtection="1">
      <alignment vertical="center"/>
    </xf>
    <xf numFmtId="49" fontId="9" fillId="0" borderId="33" xfId="0" applyNumberFormat="1" applyFont="1" applyBorder="1" applyAlignment="1" applyProtection="1">
      <alignment vertical="center" readingOrder="1"/>
      <protection locked="0"/>
    </xf>
    <xf numFmtId="49" fontId="9" fillId="0" borderId="32" xfId="0" applyNumberFormat="1" applyFont="1" applyBorder="1" applyAlignment="1" applyProtection="1">
      <alignment vertical="center" readingOrder="1"/>
      <protection locked="0"/>
    </xf>
    <xf numFmtId="14" fontId="5" fillId="0" borderId="0" xfId="0" quotePrefix="1" applyNumberFormat="1" applyFont="1" applyBorder="1" applyAlignment="1" applyProtection="1">
      <alignment horizontal="center" vertical="center" readingOrder="1"/>
    </xf>
    <xf numFmtId="14" fontId="5" fillId="0" borderId="0" xfId="0" applyNumberFormat="1" applyFont="1" applyBorder="1" applyAlignment="1" applyProtection="1">
      <alignment horizontal="center" vertical="center" readingOrder="1"/>
    </xf>
    <xf numFmtId="14" fontId="5" fillId="0" borderId="20" xfId="0" applyNumberFormat="1" applyFont="1" applyBorder="1" applyAlignment="1" applyProtection="1">
      <alignment horizontal="center" vertical="center" readingOrder="1"/>
      <protection locked="0"/>
    </xf>
    <xf numFmtId="0" fontId="5" fillId="2" borderId="41" xfId="0" applyFont="1" applyFill="1" applyBorder="1" applyAlignment="1" applyProtection="1">
      <alignment vertical="center"/>
    </xf>
    <xf numFmtId="0" fontId="5" fillId="2" borderId="42" xfId="0" applyFont="1" applyFill="1" applyBorder="1" applyAlignment="1" applyProtection="1">
      <alignment vertical="center"/>
    </xf>
    <xf numFmtId="1" fontId="4" fillId="2" borderId="42" xfId="0" applyNumberFormat="1" applyFont="1" applyFill="1" applyBorder="1" applyAlignment="1" applyProtection="1">
      <alignment horizontal="right" vertical="center"/>
    </xf>
    <xf numFmtId="1" fontId="4" fillId="2" borderId="43" xfId="0" applyNumberFormat="1" applyFont="1" applyFill="1" applyBorder="1" applyAlignment="1" applyProtection="1">
      <alignment horizontal="right" vertical="center"/>
    </xf>
    <xf numFmtId="2" fontId="4" fillId="2" borderId="37" xfId="0" applyNumberFormat="1" applyFont="1" applyFill="1" applyBorder="1" applyAlignment="1" applyProtection="1">
      <alignment horizontal="center" vertical="center"/>
    </xf>
    <xf numFmtId="2" fontId="4" fillId="2" borderId="29" xfId="0" applyNumberFormat="1" applyFont="1" applyFill="1" applyBorder="1" applyAlignment="1" applyProtection="1">
      <alignment horizontal="center" vertical="center"/>
    </xf>
    <xf numFmtId="2" fontId="5" fillId="0" borderId="39" xfId="0" applyNumberFormat="1" applyFont="1" applyFill="1" applyBorder="1" applyAlignment="1" applyProtection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41" xfId="0" applyFont="1" applyFill="1" applyBorder="1" applyAlignment="1" applyProtection="1">
      <alignment vertical="center" wrapText="1"/>
    </xf>
    <xf numFmtId="0" fontId="5" fillId="2" borderId="42" xfId="0" applyFont="1" applyFill="1" applyBorder="1" applyAlignment="1" applyProtection="1">
      <alignment vertical="center" wrapText="1"/>
    </xf>
    <xf numFmtId="0" fontId="5" fillId="2" borderId="43" xfId="0" applyFont="1" applyFill="1" applyBorder="1" applyAlignment="1" applyProtection="1">
      <alignment vertical="center" wrapText="1"/>
    </xf>
    <xf numFmtId="2" fontId="4" fillId="2" borderId="41" xfId="0" applyNumberFormat="1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/>
    </xf>
    <xf numFmtId="0" fontId="5" fillId="2" borderId="43" xfId="0" applyFont="1" applyFill="1" applyBorder="1" applyAlignment="1" applyProtection="1">
      <alignment horizontal="center" vertical="center"/>
    </xf>
    <xf numFmtId="2" fontId="5" fillId="0" borderId="70" xfId="0" applyNumberFormat="1" applyFont="1" applyBorder="1" applyAlignment="1" applyProtection="1">
      <alignment horizontal="center" vertical="center"/>
    </xf>
    <xf numFmtId="0" fontId="0" fillId="0" borderId="71" xfId="0" applyBorder="1" applyAlignment="1"/>
    <xf numFmtId="2" fontId="5" fillId="0" borderId="40" xfId="0" applyNumberFormat="1" applyFont="1" applyBorder="1" applyAlignment="1" applyProtection="1">
      <alignment horizontal="center" vertical="center"/>
    </xf>
    <xf numFmtId="0" fontId="0" fillId="0" borderId="63" xfId="0" applyBorder="1" applyAlignment="1"/>
    <xf numFmtId="2" fontId="5" fillId="0" borderId="50" xfId="0" applyNumberFormat="1" applyFont="1" applyBorder="1" applyAlignment="1" applyProtection="1">
      <alignment horizontal="center" vertical="center"/>
    </xf>
    <xf numFmtId="0" fontId="0" fillId="0" borderId="66" xfId="0" applyBorder="1" applyAlignment="1"/>
    <xf numFmtId="2" fontId="5" fillId="0" borderId="37" xfId="0" applyNumberFormat="1" applyFont="1" applyBorder="1" applyAlignment="1" applyProtection="1">
      <alignment horizontal="center" vertical="center"/>
    </xf>
    <xf numFmtId="2" fontId="5" fillId="0" borderId="29" xfId="0" applyNumberFormat="1" applyFont="1" applyBorder="1" applyAlignment="1" applyProtection="1">
      <alignment horizontal="center" vertical="center"/>
    </xf>
    <xf numFmtId="2" fontId="5" fillId="0" borderId="48" xfId="0" applyNumberFormat="1" applyFont="1" applyFill="1" applyBorder="1" applyAlignment="1" applyProtection="1">
      <alignment horizontal="center" vertical="center"/>
    </xf>
    <xf numFmtId="0" fontId="0" fillId="0" borderId="58" xfId="0" applyBorder="1" applyAlignment="1">
      <alignment horizontal="center" vertical="center"/>
    </xf>
    <xf numFmtId="2" fontId="5" fillId="0" borderId="70" xfId="0" applyNumberFormat="1" applyFont="1" applyFill="1" applyBorder="1" applyAlignment="1" applyProtection="1">
      <alignment horizontal="center" vertical="center"/>
    </xf>
    <xf numFmtId="0" fontId="0" fillId="0" borderId="71" xfId="0" applyBorder="1" applyAlignment="1">
      <alignment horizontal="center" vertical="center"/>
    </xf>
    <xf numFmtId="2" fontId="5" fillId="0" borderId="44" xfId="0" applyNumberFormat="1" applyFont="1" applyFill="1" applyBorder="1" applyAlignment="1" applyProtection="1">
      <alignment horizontal="center" vertical="center"/>
    </xf>
    <xf numFmtId="0" fontId="0" fillId="0" borderId="65" xfId="0" applyBorder="1" applyAlignment="1">
      <alignment horizontal="center" vertical="center"/>
    </xf>
    <xf numFmtId="2" fontId="4" fillId="2" borderId="44" xfId="0" applyNumberFormat="1" applyFont="1" applyFill="1" applyBorder="1" applyAlignment="1" applyProtection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2" fontId="5" fillId="0" borderId="48" xfId="0" applyNumberFormat="1" applyFont="1" applyBorder="1" applyAlignment="1" applyProtection="1">
      <alignment horizontal="center" vertical="center"/>
    </xf>
    <xf numFmtId="0" fontId="0" fillId="0" borderId="58" xfId="0" applyBorder="1" applyAlignment="1"/>
    <xf numFmtId="2" fontId="4" fillId="2" borderId="41" xfId="0" applyNumberFormat="1" applyFont="1" applyFill="1" applyBorder="1" applyAlignment="1" applyProtection="1">
      <alignment horizontal="center" vertical="center"/>
    </xf>
    <xf numFmtId="2" fontId="4" fillId="2" borderId="43" xfId="0" applyNumberFormat="1" applyFont="1" applyFill="1" applyBorder="1" applyAlignment="1" applyProtection="1">
      <alignment horizontal="center" vertical="center"/>
    </xf>
    <xf numFmtId="2" fontId="4" fillId="2" borderId="42" xfId="0" applyNumberFormat="1" applyFont="1" applyFill="1" applyBorder="1" applyAlignment="1" applyProtection="1">
      <alignment horizontal="center" vertical="center"/>
    </xf>
    <xf numFmtId="2" fontId="5" fillId="0" borderId="37" xfId="0" applyNumberFormat="1" applyFont="1" applyFill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5" Type="http://schemas.openxmlformats.org/officeDocument/2006/relationships/image" Target="../media/image26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24" Type="http://schemas.openxmlformats.org/officeDocument/2006/relationships/image" Target="../media/image25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66675</xdr:rowOff>
    </xdr:to>
    <xdr:pic>
      <xdr:nvPicPr>
        <xdr:cNvPr id="4101" name="Picture 5" descr="Fsb 3 cm">
          <a:extLst>
            <a:ext uri="{FF2B5EF4-FFF2-40B4-BE49-F238E27FC236}">
              <a16:creationId xmlns:a16="http://schemas.microsoft.com/office/drawing/2014/main" id="{588B475D-1DA2-4D1C-9348-694CC17A5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1781175</xdr:colOff>
      <xdr:row>0</xdr:row>
      <xdr:rowOff>590550</xdr:rowOff>
    </xdr:from>
    <xdr:to>
      <xdr:col>7</xdr:col>
      <xdr:colOff>578438</xdr:colOff>
      <xdr:row>1</xdr:row>
      <xdr:rowOff>419100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812EFF8-FBFD-4130-8FB2-FA4A189E1B0B}"/>
            </a:ext>
          </a:extLst>
        </xdr:cNvPr>
        <xdr:cNvSpPr txBox="1">
          <a:spLocks noChangeArrowheads="1"/>
        </xdr:cNvSpPr>
      </xdr:nvSpPr>
      <xdr:spPr bwMode="auto">
        <a:xfrm>
          <a:off x="1781175" y="590550"/>
          <a:ext cx="82773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50292" rIns="0" bIns="0" anchor="t" upright="1"/>
        <a:lstStyle/>
        <a:p>
          <a:pPr algn="l" rtl="0">
            <a:defRPr sz="1000"/>
          </a:pPr>
          <a:r>
            <a:rPr lang="sv-FI" sz="2600" b="1" i="0" u="none" strike="noStrike" baseline="0">
              <a:solidFill>
                <a:srgbClr val="000000"/>
              </a:solidFill>
              <a:latin typeface="Arial"/>
              <a:cs typeface="Arial"/>
            </a:rPr>
            <a:t>Finlands Svenska Brand- och Räddningsförbund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0</xdr:rowOff>
    </xdr:from>
    <xdr:to>
      <xdr:col>4</xdr:col>
      <xdr:colOff>428625</xdr:colOff>
      <xdr:row>20</xdr:row>
      <xdr:rowOff>95250</xdr:rowOff>
    </xdr:to>
    <xdr:pic>
      <xdr:nvPicPr>
        <xdr:cNvPr id="3257" name="Picture 1" descr="470901PIKE030_iso">
          <a:extLst>
            <a:ext uri="{FF2B5EF4-FFF2-40B4-BE49-F238E27FC236}">
              <a16:creationId xmlns:a16="http://schemas.microsoft.com/office/drawing/2014/main" id="{3B14835E-C233-4F12-A004-AE90CA96E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14425"/>
          <a:ext cx="26955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4</xdr:row>
      <xdr:rowOff>0</xdr:rowOff>
    </xdr:from>
    <xdr:to>
      <xdr:col>9</xdr:col>
      <xdr:colOff>457200</xdr:colOff>
      <xdr:row>21</xdr:row>
      <xdr:rowOff>0</xdr:rowOff>
    </xdr:to>
    <xdr:pic>
      <xdr:nvPicPr>
        <xdr:cNvPr id="3258" name="Picture 2" descr="470901POLO030_iso">
          <a:extLst>
            <a:ext uri="{FF2B5EF4-FFF2-40B4-BE49-F238E27FC236}">
              <a16:creationId xmlns:a16="http://schemas.microsoft.com/office/drawing/2014/main" id="{89264950-F5B1-481B-BBCB-45A290ED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952500"/>
          <a:ext cx="277177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24</xdr:row>
      <xdr:rowOff>28575</xdr:rowOff>
    </xdr:from>
    <xdr:to>
      <xdr:col>4</xdr:col>
      <xdr:colOff>371475</xdr:colOff>
      <xdr:row>39</xdr:row>
      <xdr:rowOff>114300</xdr:rowOff>
    </xdr:to>
    <xdr:pic>
      <xdr:nvPicPr>
        <xdr:cNvPr id="3259" name="Picture 3" descr="470901TPAI030_iso">
          <a:extLst>
            <a:ext uri="{FF2B5EF4-FFF2-40B4-BE49-F238E27FC236}">
              <a16:creationId xmlns:a16="http://schemas.microsoft.com/office/drawing/2014/main" id="{A9CB3561-CBB0-4F99-9F0F-358327DF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314825"/>
          <a:ext cx="2600325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24</xdr:row>
      <xdr:rowOff>19050</xdr:rowOff>
    </xdr:from>
    <xdr:to>
      <xdr:col>9</xdr:col>
      <xdr:colOff>476250</xdr:colOff>
      <xdr:row>45</xdr:row>
      <xdr:rowOff>95250</xdr:rowOff>
    </xdr:to>
    <xdr:pic>
      <xdr:nvPicPr>
        <xdr:cNvPr id="3260" name="Picture 4" descr="4712030008030_iso">
          <a:extLst>
            <a:ext uri="{FF2B5EF4-FFF2-40B4-BE49-F238E27FC236}">
              <a16:creationId xmlns:a16="http://schemas.microsoft.com/office/drawing/2014/main" id="{C6EAED95-352B-4D06-926D-203A2F93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4305300"/>
          <a:ext cx="284797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43</xdr:row>
      <xdr:rowOff>9525</xdr:rowOff>
    </xdr:from>
    <xdr:to>
      <xdr:col>4</xdr:col>
      <xdr:colOff>180975</xdr:colOff>
      <xdr:row>55</xdr:row>
      <xdr:rowOff>19050</xdr:rowOff>
    </xdr:to>
    <xdr:pic>
      <xdr:nvPicPr>
        <xdr:cNvPr id="3261" name="Picture 5" descr="4712040008030_iso">
          <a:extLst>
            <a:ext uri="{FF2B5EF4-FFF2-40B4-BE49-F238E27FC236}">
              <a16:creationId xmlns:a16="http://schemas.microsoft.com/office/drawing/2014/main" id="{C16CC850-95AE-44BF-BC50-4F6C77BF7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467600"/>
          <a:ext cx="245745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428625</xdr:colOff>
      <xdr:row>49</xdr:row>
      <xdr:rowOff>38100</xdr:rowOff>
    </xdr:from>
    <xdr:to>
      <xdr:col>8</xdr:col>
      <xdr:colOff>600075</xdr:colOff>
      <xdr:row>55</xdr:row>
      <xdr:rowOff>152400</xdr:rowOff>
    </xdr:to>
    <xdr:pic>
      <xdr:nvPicPr>
        <xdr:cNvPr id="3262" name="Picture 6" descr="470902LIPP031_iso">
          <a:extLst>
            <a:ext uri="{FF2B5EF4-FFF2-40B4-BE49-F238E27FC236}">
              <a16:creationId xmlns:a16="http://schemas.microsoft.com/office/drawing/2014/main" id="{385ABE8B-835D-4558-BC4E-A306A24B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8562975"/>
          <a:ext cx="2000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61</xdr:row>
      <xdr:rowOff>9525</xdr:rowOff>
    </xdr:from>
    <xdr:to>
      <xdr:col>4</xdr:col>
      <xdr:colOff>542925</xdr:colOff>
      <xdr:row>74</xdr:row>
      <xdr:rowOff>85725</xdr:rowOff>
    </xdr:to>
    <xdr:pic>
      <xdr:nvPicPr>
        <xdr:cNvPr id="3263" name="Picture 7" descr="471501000850_iso">
          <a:extLst>
            <a:ext uri="{FF2B5EF4-FFF2-40B4-BE49-F238E27FC236}">
              <a16:creationId xmlns:a16="http://schemas.microsoft.com/office/drawing/2014/main" id="{159060CE-56C9-432F-B060-011C3CF7C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639425"/>
          <a:ext cx="293370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61</xdr:row>
      <xdr:rowOff>28575</xdr:rowOff>
    </xdr:from>
    <xdr:to>
      <xdr:col>8</xdr:col>
      <xdr:colOff>590550</xdr:colOff>
      <xdr:row>77</xdr:row>
      <xdr:rowOff>200025</xdr:rowOff>
    </xdr:to>
    <xdr:pic>
      <xdr:nvPicPr>
        <xdr:cNvPr id="3264" name="Picture 8" descr="471201000850_iso">
          <a:extLst>
            <a:ext uri="{FF2B5EF4-FFF2-40B4-BE49-F238E27FC236}">
              <a16:creationId xmlns:a16="http://schemas.microsoft.com/office/drawing/2014/main" id="{5644EED5-9E62-424B-A099-D4D08AD43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0658475"/>
          <a:ext cx="2009775" cy="279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91</xdr:row>
      <xdr:rowOff>19050</xdr:rowOff>
    </xdr:from>
    <xdr:to>
      <xdr:col>9</xdr:col>
      <xdr:colOff>476250</xdr:colOff>
      <xdr:row>109</xdr:row>
      <xdr:rowOff>19050</xdr:rowOff>
    </xdr:to>
    <xdr:pic>
      <xdr:nvPicPr>
        <xdr:cNvPr id="3265" name="Picture 9" descr="471202000850_iso">
          <a:extLst>
            <a:ext uri="{FF2B5EF4-FFF2-40B4-BE49-F238E27FC236}">
              <a16:creationId xmlns:a16="http://schemas.microsoft.com/office/drawing/2014/main" id="{0FEC78A4-44F3-4D45-839C-2E00A5A5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15792450"/>
          <a:ext cx="286702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96</xdr:row>
      <xdr:rowOff>28575</xdr:rowOff>
    </xdr:from>
    <xdr:to>
      <xdr:col>4</xdr:col>
      <xdr:colOff>561975</xdr:colOff>
      <xdr:row>109</xdr:row>
      <xdr:rowOff>142875</xdr:rowOff>
    </xdr:to>
    <xdr:pic>
      <xdr:nvPicPr>
        <xdr:cNvPr id="3266" name="Picture 12" descr="4711210008414_iso">
          <a:extLst>
            <a:ext uri="{FF2B5EF4-FFF2-40B4-BE49-F238E27FC236}">
              <a16:creationId xmlns:a16="http://schemas.microsoft.com/office/drawing/2014/main" id="{895071B8-0E31-49E3-8780-5791F692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706850"/>
          <a:ext cx="2962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83</xdr:row>
      <xdr:rowOff>47625</xdr:rowOff>
    </xdr:from>
    <xdr:to>
      <xdr:col>8</xdr:col>
      <xdr:colOff>600075</xdr:colOff>
      <xdr:row>87</xdr:row>
      <xdr:rowOff>123825</xdr:rowOff>
    </xdr:to>
    <xdr:pic>
      <xdr:nvPicPr>
        <xdr:cNvPr id="3267" name="Picture 14" descr="471903JVYÖ100_iso">
          <a:extLst>
            <a:ext uri="{FF2B5EF4-FFF2-40B4-BE49-F238E27FC236}">
              <a16:creationId xmlns:a16="http://schemas.microsoft.com/office/drawing/2014/main" id="{37261A3A-82EA-46BF-9364-0A09BD884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14430375"/>
          <a:ext cx="1895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115</xdr:row>
      <xdr:rowOff>19050</xdr:rowOff>
    </xdr:from>
    <xdr:to>
      <xdr:col>4</xdr:col>
      <xdr:colOff>504825</xdr:colOff>
      <xdr:row>128</xdr:row>
      <xdr:rowOff>114300</xdr:rowOff>
    </xdr:to>
    <xdr:pic>
      <xdr:nvPicPr>
        <xdr:cNvPr id="3268" name="Picture 15" descr="472501000838_iso">
          <a:extLst>
            <a:ext uri="{FF2B5EF4-FFF2-40B4-BE49-F238E27FC236}">
              <a16:creationId xmlns:a16="http://schemas.microsoft.com/office/drawing/2014/main" id="{4D542D9E-EE4A-4C70-8D5E-D1C9B19AC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935825"/>
          <a:ext cx="28670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115</xdr:row>
      <xdr:rowOff>38100</xdr:rowOff>
    </xdr:from>
    <xdr:to>
      <xdr:col>9</xdr:col>
      <xdr:colOff>495300</xdr:colOff>
      <xdr:row>127</xdr:row>
      <xdr:rowOff>95250</xdr:rowOff>
    </xdr:to>
    <xdr:pic>
      <xdr:nvPicPr>
        <xdr:cNvPr id="3269" name="Picture 16" descr="472301000838_iso">
          <a:extLst>
            <a:ext uri="{FF2B5EF4-FFF2-40B4-BE49-F238E27FC236}">
              <a16:creationId xmlns:a16="http://schemas.microsoft.com/office/drawing/2014/main" id="{5255E249-B9C6-4246-A087-1C11C3D30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954875"/>
          <a:ext cx="280987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132</xdr:row>
      <xdr:rowOff>19050</xdr:rowOff>
    </xdr:from>
    <xdr:to>
      <xdr:col>9</xdr:col>
      <xdr:colOff>438150</xdr:colOff>
      <xdr:row>145</xdr:row>
      <xdr:rowOff>0</xdr:rowOff>
    </xdr:to>
    <xdr:pic>
      <xdr:nvPicPr>
        <xdr:cNvPr id="3270" name="Picture 17" descr="472302000838_iso">
          <a:extLst>
            <a:ext uri="{FF2B5EF4-FFF2-40B4-BE49-F238E27FC236}">
              <a16:creationId xmlns:a16="http://schemas.microsoft.com/office/drawing/2014/main" id="{97BE4535-EBCF-4DE2-ADDD-87EBB3EA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2783800"/>
          <a:ext cx="267652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132</xdr:row>
      <xdr:rowOff>9525</xdr:rowOff>
    </xdr:from>
    <xdr:to>
      <xdr:col>4</xdr:col>
      <xdr:colOff>66675</xdr:colOff>
      <xdr:row>149</xdr:row>
      <xdr:rowOff>142875</xdr:rowOff>
    </xdr:to>
    <xdr:pic>
      <xdr:nvPicPr>
        <xdr:cNvPr id="3271" name="Picture 18" descr="472201000838_iso">
          <a:extLst>
            <a:ext uri="{FF2B5EF4-FFF2-40B4-BE49-F238E27FC236}">
              <a16:creationId xmlns:a16="http://schemas.microsoft.com/office/drawing/2014/main" id="{101E680F-44D1-473D-85F7-CE9954C1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774275"/>
          <a:ext cx="2200275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153</xdr:row>
      <xdr:rowOff>9525</xdr:rowOff>
    </xdr:from>
    <xdr:to>
      <xdr:col>4</xdr:col>
      <xdr:colOff>276225</xdr:colOff>
      <xdr:row>165</xdr:row>
      <xdr:rowOff>142875</xdr:rowOff>
    </xdr:to>
    <xdr:pic>
      <xdr:nvPicPr>
        <xdr:cNvPr id="3272" name="Picture 19" descr="472111000838_iso">
          <a:extLst>
            <a:ext uri="{FF2B5EF4-FFF2-40B4-BE49-F238E27FC236}">
              <a16:creationId xmlns:a16="http://schemas.microsoft.com/office/drawing/2014/main" id="{57CE2BF6-F389-4800-9AD4-01C17048E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6365200"/>
          <a:ext cx="24574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153</xdr:row>
      <xdr:rowOff>19050</xdr:rowOff>
    </xdr:from>
    <xdr:to>
      <xdr:col>9</xdr:col>
      <xdr:colOff>342900</xdr:colOff>
      <xdr:row>165</xdr:row>
      <xdr:rowOff>133350</xdr:rowOff>
    </xdr:to>
    <xdr:pic>
      <xdr:nvPicPr>
        <xdr:cNvPr id="3273" name="Picture 20" descr="472121000838_iso">
          <a:extLst>
            <a:ext uri="{FF2B5EF4-FFF2-40B4-BE49-F238E27FC236}">
              <a16:creationId xmlns:a16="http://schemas.microsoft.com/office/drawing/2014/main" id="{587CE5F8-ACF6-4BC2-8FC0-C9A37EDE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6374725"/>
          <a:ext cx="251460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147</xdr:row>
      <xdr:rowOff>66675</xdr:rowOff>
    </xdr:from>
    <xdr:to>
      <xdr:col>8</xdr:col>
      <xdr:colOff>85725</xdr:colOff>
      <xdr:row>149</xdr:row>
      <xdr:rowOff>161925</xdr:rowOff>
    </xdr:to>
    <xdr:pic>
      <xdr:nvPicPr>
        <xdr:cNvPr id="3274" name="Picture 21" descr="472903JSOL099_iso">
          <a:extLst>
            <a:ext uri="{FF2B5EF4-FFF2-40B4-BE49-F238E27FC236}">
              <a16:creationId xmlns:a16="http://schemas.microsoft.com/office/drawing/2014/main" id="{862166DB-7172-488B-BEE2-027DDD3FA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25288875"/>
          <a:ext cx="952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171</xdr:row>
      <xdr:rowOff>19050</xdr:rowOff>
    </xdr:from>
    <xdr:to>
      <xdr:col>4</xdr:col>
      <xdr:colOff>495300</xdr:colOff>
      <xdr:row>185</xdr:row>
      <xdr:rowOff>19050</xdr:rowOff>
    </xdr:to>
    <xdr:pic>
      <xdr:nvPicPr>
        <xdr:cNvPr id="3275" name="Picture 22" descr="471163000850_iso">
          <a:extLst>
            <a:ext uri="{FF2B5EF4-FFF2-40B4-BE49-F238E27FC236}">
              <a16:creationId xmlns:a16="http://schemas.microsoft.com/office/drawing/2014/main" id="{8FC79DE4-97A3-47BD-85EE-7DBF82A5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51300"/>
          <a:ext cx="28956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171</xdr:row>
      <xdr:rowOff>19050</xdr:rowOff>
    </xdr:from>
    <xdr:to>
      <xdr:col>9</xdr:col>
      <xdr:colOff>447675</xdr:colOff>
      <xdr:row>184</xdr:row>
      <xdr:rowOff>123825</xdr:rowOff>
    </xdr:to>
    <xdr:pic>
      <xdr:nvPicPr>
        <xdr:cNvPr id="3276" name="Picture 23" descr="472163000938">
          <a:extLst>
            <a:ext uri="{FF2B5EF4-FFF2-40B4-BE49-F238E27FC236}">
              <a16:creationId xmlns:a16="http://schemas.microsoft.com/office/drawing/2014/main" id="{74687BA5-32C1-4832-AD7B-15405C228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9451300"/>
          <a:ext cx="28098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189</xdr:row>
      <xdr:rowOff>28575</xdr:rowOff>
    </xdr:from>
    <xdr:to>
      <xdr:col>3</xdr:col>
      <xdr:colOff>333375</xdr:colOff>
      <xdr:row>199</xdr:row>
      <xdr:rowOff>38100</xdr:rowOff>
    </xdr:to>
    <xdr:pic>
      <xdr:nvPicPr>
        <xdr:cNvPr id="3277" name="Picture 24" descr="470902VIRK055_iso">
          <a:extLst>
            <a:ext uri="{FF2B5EF4-FFF2-40B4-BE49-F238E27FC236}">
              <a16:creationId xmlns:a16="http://schemas.microsoft.com/office/drawing/2014/main" id="{E1D24073-D6DC-4632-8591-7B4672555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32470725"/>
          <a:ext cx="160972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78</xdr:row>
      <xdr:rowOff>85725</xdr:rowOff>
    </xdr:from>
    <xdr:to>
      <xdr:col>4</xdr:col>
      <xdr:colOff>476250</xdr:colOff>
      <xdr:row>92</xdr:row>
      <xdr:rowOff>85725</xdr:rowOff>
    </xdr:to>
    <xdr:pic>
      <xdr:nvPicPr>
        <xdr:cNvPr id="3278" name="Picture 26" descr="4711110008414_iso">
          <a:extLst>
            <a:ext uri="{FF2B5EF4-FFF2-40B4-BE49-F238E27FC236}">
              <a16:creationId xmlns:a16="http://schemas.microsoft.com/office/drawing/2014/main" id="{5D7E6477-27DF-45FE-9949-8D0D7A385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563600"/>
          <a:ext cx="28479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191</xdr:row>
      <xdr:rowOff>28575</xdr:rowOff>
    </xdr:from>
    <xdr:to>
      <xdr:col>8</xdr:col>
      <xdr:colOff>495300</xdr:colOff>
      <xdr:row>195</xdr:row>
      <xdr:rowOff>95250</xdr:rowOff>
    </xdr:to>
    <xdr:pic>
      <xdr:nvPicPr>
        <xdr:cNvPr id="3279" name="Bildobjekt 1">
          <a:extLst>
            <a:ext uri="{FF2B5EF4-FFF2-40B4-BE49-F238E27FC236}">
              <a16:creationId xmlns:a16="http://schemas.microsoft.com/office/drawing/2014/main" id="{3C746FD0-0529-4D99-986D-555BBC7C6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32794575"/>
          <a:ext cx="1666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203</xdr:row>
      <xdr:rowOff>0</xdr:rowOff>
    </xdr:from>
    <xdr:to>
      <xdr:col>4</xdr:col>
      <xdr:colOff>552450</xdr:colOff>
      <xdr:row>217</xdr:row>
      <xdr:rowOff>9525</xdr:rowOff>
    </xdr:to>
    <xdr:pic>
      <xdr:nvPicPr>
        <xdr:cNvPr id="3280" name="Bildobjekt 2">
          <a:extLst>
            <a:ext uri="{FF2B5EF4-FFF2-40B4-BE49-F238E27FC236}">
              <a16:creationId xmlns:a16="http://schemas.microsoft.com/office/drawing/2014/main" id="{DF445DAB-83B2-469E-A2AC-88F630075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804350"/>
          <a:ext cx="29337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207</xdr:row>
      <xdr:rowOff>76200</xdr:rowOff>
    </xdr:from>
    <xdr:to>
      <xdr:col>9</xdr:col>
      <xdr:colOff>0</xdr:colOff>
      <xdr:row>209</xdr:row>
      <xdr:rowOff>142875</xdr:rowOff>
    </xdr:to>
    <xdr:pic>
      <xdr:nvPicPr>
        <xdr:cNvPr id="3281" name="Bildobjekt 3">
          <a:extLst>
            <a:ext uri="{FF2B5EF4-FFF2-40B4-BE49-F238E27FC236}">
              <a16:creationId xmlns:a16="http://schemas.microsoft.com/office/drawing/2014/main" id="{50CEDE27-7590-4916-ACB8-1ACF4A299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35528250"/>
          <a:ext cx="17621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T117"/>
  <sheetViews>
    <sheetView tabSelected="1" topLeftCell="A25" zoomScale="70" zoomScaleNormal="70" zoomScaleSheetLayoutView="25" zoomScalePageLayoutView="10" workbookViewId="0"/>
  </sheetViews>
  <sheetFormatPr defaultRowHeight="15" x14ac:dyDescent="0.2"/>
  <cols>
    <col min="1" max="1" width="52.5703125" style="30" customWidth="1"/>
    <col min="2" max="2" width="32" style="65" bestFit="1" customWidth="1"/>
    <col min="3" max="3" width="13.42578125" style="66" customWidth="1"/>
    <col min="4" max="4" width="13" style="67" customWidth="1"/>
    <col min="5" max="5" width="11.28515625" style="30" customWidth="1"/>
    <col min="6" max="6" width="10.28515625" style="30" customWidth="1"/>
    <col min="7" max="7" width="10.140625" style="30" customWidth="1"/>
    <col min="8" max="8" width="9.7109375" style="52" customWidth="1"/>
    <col min="9" max="13" width="9.7109375" style="30" customWidth="1"/>
    <col min="14" max="14" width="22.42578125" style="30" bestFit="1" customWidth="1"/>
    <col min="15" max="15" width="18.140625" style="30" customWidth="1"/>
    <col min="16" max="16384" width="9.140625" style="30"/>
  </cols>
  <sheetData>
    <row r="1" spans="1:65" ht="60.75" customHeight="1" x14ac:dyDescent="0.5">
      <c r="A1" s="27"/>
      <c r="B1" s="28"/>
      <c r="C1" s="27"/>
      <c r="D1" s="27"/>
      <c r="E1" s="27"/>
      <c r="F1" s="27"/>
      <c r="G1" s="27"/>
      <c r="H1" s="27"/>
      <c r="I1" s="27"/>
      <c r="J1" s="27"/>
      <c r="K1" s="29"/>
      <c r="L1" s="29"/>
      <c r="O1" s="31" t="s">
        <v>244</v>
      </c>
    </row>
    <row r="2" spans="1:65" ht="63" customHeight="1" x14ac:dyDescent="0.35">
      <c r="A2" s="32"/>
      <c r="B2" s="27"/>
      <c r="C2" s="27"/>
      <c r="D2" s="27"/>
      <c r="E2" s="27"/>
      <c r="F2" s="27"/>
      <c r="G2" s="27"/>
      <c r="H2" s="27"/>
      <c r="I2" s="27"/>
      <c r="J2" s="27"/>
      <c r="K2" s="29"/>
      <c r="L2" s="29"/>
    </row>
    <row r="3" spans="1:65" ht="63" customHeight="1" x14ac:dyDescent="0.35">
      <c r="A3" s="32"/>
      <c r="B3" s="27"/>
      <c r="C3" s="27"/>
      <c r="D3" s="27"/>
      <c r="E3" s="27"/>
      <c r="F3" s="27"/>
      <c r="G3" s="27"/>
      <c r="H3" s="27"/>
      <c r="I3" s="27"/>
      <c r="J3" s="27"/>
      <c r="K3" s="29"/>
      <c r="L3" s="29"/>
    </row>
    <row r="4" spans="1:65" ht="32.25" customHeight="1" x14ac:dyDescent="0.2">
      <c r="A4" s="33" t="s">
        <v>38</v>
      </c>
      <c r="B4" s="324"/>
      <c r="C4" s="324"/>
      <c r="D4" s="324"/>
      <c r="E4" s="324"/>
      <c r="F4" s="324"/>
      <c r="G4" s="324"/>
      <c r="H4" s="34"/>
      <c r="I4" s="34"/>
      <c r="J4" s="33" t="s">
        <v>37</v>
      </c>
      <c r="K4" s="35"/>
      <c r="L4" s="36"/>
      <c r="M4" s="35"/>
      <c r="N4" s="35"/>
    </row>
    <row r="5" spans="1:65" ht="33.75" customHeight="1" x14ac:dyDescent="0.2">
      <c r="A5" s="33" t="s">
        <v>68</v>
      </c>
      <c r="B5" s="325"/>
      <c r="C5" s="325"/>
      <c r="D5" s="325"/>
      <c r="E5" s="325"/>
      <c r="F5" s="325"/>
      <c r="G5" s="325"/>
      <c r="H5" s="30"/>
      <c r="J5" s="221" t="s">
        <v>146</v>
      </c>
      <c r="K5" s="222"/>
      <c r="L5" s="222"/>
      <c r="M5" s="223"/>
      <c r="N5" s="326">
        <v>43831</v>
      </c>
      <c r="O5" s="327"/>
    </row>
    <row r="6" spans="1:65" ht="32.25" customHeight="1" x14ac:dyDescent="0.2">
      <c r="A6" s="33" t="s">
        <v>223</v>
      </c>
      <c r="B6" s="325"/>
      <c r="C6" s="325"/>
      <c r="D6" s="325"/>
      <c r="E6" s="325"/>
      <c r="F6" s="325"/>
      <c r="G6" s="325"/>
      <c r="H6" s="30"/>
      <c r="J6" s="221" t="s">
        <v>93</v>
      </c>
      <c r="K6" s="222"/>
      <c r="L6" s="222"/>
      <c r="M6" s="223"/>
      <c r="N6" s="328"/>
      <c r="O6" s="328"/>
    </row>
    <row r="7" spans="1:65" ht="30" customHeight="1" x14ac:dyDescent="0.2">
      <c r="A7" s="37" t="s">
        <v>70</v>
      </c>
      <c r="B7" s="325"/>
      <c r="C7" s="325"/>
      <c r="D7" s="325"/>
      <c r="E7" s="325"/>
      <c r="F7" s="325"/>
      <c r="G7" s="325"/>
      <c r="H7" s="34"/>
      <c r="I7" s="34"/>
      <c r="J7" s="34"/>
      <c r="K7" s="36"/>
      <c r="L7" s="36"/>
      <c r="M7" s="35"/>
      <c r="N7" s="35"/>
      <c r="BJ7" s="53"/>
      <c r="BK7" s="53"/>
      <c r="BL7" s="53"/>
      <c r="BM7" s="53"/>
    </row>
    <row r="8" spans="1:65" ht="30.75" customHeight="1" x14ac:dyDescent="0.2">
      <c r="A8" s="37" t="s">
        <v>69</v>
      </c>
      <c r="B8" s="325"/>
      <c r="C8" s="325"/>
      <c r="D8" s="325"/>
      <c r="E8" s="325"/>
      <c r="F8" s="325"/>
      <c r="G8" s="325"/>
      <c r="H8" s="34"/>
      <c r="I8" s="34"/>
      <c r="J8" s="34"/>
      <c r="K8" s="36"/>
      <c r="L8" s="36"/>
      <c r="M8" s="35"/>
      <c r="N8" s="35"/>
      <c r="BJ8" s="53"/>
      <c r="BK8" s="53"/>
      <c r="BL8" s="53"/>
      <c r="BM8" s="53"/>
    </row>
    <row r="9" spans="1:65" s="42" customFormat="1" ht="13.5" thickBot="1" x14ac:dyDescent="0.25">
      <c r="A9" s="38"/>
      <c r="B9" s="39"/>
      <c r="C9" s="40"/>
      <c r="D9" s="41"/>
      <c r="F9" s="43"/>
      <c r="G9" s="44"/>
      <c r="H9" s="45"/>
      <c r="I9" s="45"/>
      <c r="J9" s="45"/>
      <c r="K9" s="46"/>
      <c r="L9" s="46"/>
      <c r="Q9" s="47"/>
      <c r="S9" s="48"/>
      <c r="BJ9" s="48"/>
      <c r="BK9" s="48"/>
      <c r="BL9" s="48"/>
      <c r="BM9" s="48"/>
    </row>
    <row r="10" spans="1:65" s="49" customFormat="1" ht="51" customHeight="1" thickBot="1" x14ac:dyDescent="0.35">
      <c r="A10" s="337" t="s">
        <v>13</v>
      </c>
      <c r="B10" s="338"/>
      <c r="C10" s="339"/>
      <c r="D10" s="340" t="s">
        <v>67</v>
      </c>
      <c r="E10" s="341"/>
      <c r="F10" s="341"/>
      <c r="G10" s="342"/>
      <c r="H10" s="342"/>
      <c r="I10" s="342"/>
      <c r="J10" s="342"/>
      <c r="K10" s="342"/>
      <c r="L10" s="342"/>
      <c r="M10" s="342"/>
      <c r="N10" s="342"/>
      <c r="O10" s="343"/>
      <c r="Q10" s="50"/>
      <c r="U10" s="51"/>
      <c r="V10" s="51"/>
      <c r="W10" s="51"/>
      <c r="X10" s="51"/>
      <c r="BJ10" s="51"/>
      <c r="BK10" s="51"/>
      <c r="BL10" s="51"/>
      <c r="BM10" s="51"/>
    </row>
    <row r="11" spans="1:65" ht="45.75" customHeight="1" thickBot="1" x14ac:dyDescent="0.25">
      <c r="A11" s="311" t="s">
        <v>149</v>
      </c>
      <c r="B11" s="287" t="s">
        <v>15</v>
      </c>
      <c r="C11" s="333" t="s">
        <v>242</v>
      </c>
      <c r="D11" s="334"/>
      <c r="E11" s="263" t="s">
        <v>16</v>
      </c>
      <c r="F11" s="263" t="s">
        <v>17</v>
      </c>
      <c r="G11" s="262" t="s">
        <v>18</v>
      </c>
      <c r="H11" s="287" t="s">
        <v>19</v>
      </c>
      <c r="I11" s="287" t="s">
        <v>20</v>
      </c>
      <c r="J11" s="287" t="s">
        <v>209</v>
      </c>
      <c r="K11" s="263" t="s">
        <v>72</v>
      </c>
      <c r="L11" s="313"/>
      <c r="M11" s="314"/>
      <c r="N11" s="293" t="s">
        <v>30</v>
      </c>
      <c r="O11" s="293" t="s">
        <v>31</v>
      </c>
      <c r="Q11" s="52"/>
      <c r="U11" s="53"/>
      <c r="V11" s="53"/>
      <c r="W11" s="53"/>
      <c r="X11" s="53"/>
    </row>
    <row r="12" spans="1:65" ht="27.95" customHeight="1" x14ac:dyDescent="0.2">
      <c r="A12" s="68" t="s">
        <v>8</v>
      </c>
      <c r="B12" s="69" t="s">
        <v>22</v>
      </c>
      <c r="C12" s="350" t="s">
        <v>239</v>
      </c>
      <c r="D12" s="351"/>
      <c r="E12" s="71"/>
      <c r="F12" s="72"/>
      <c r="G12" s="73"/>
      <c r="H12" s="73"/>
      <c r="I12" s="74"/>
      <c r="J12" s="72"/>
      <c r="K12" s="75"/>
      <c r="L12" s="253"/>
      <c r="M12" s="249"/>
      <c r="N12" s="76">
        <v>30.12</v>
      </c>
      <c r="O12" s="77">
        <f t="shared" ref="O12:O21" si="0">SUM(E12:K12)*N12</f>
        <v>0</v>
      </c>
      <c r="U12" s="53"/>
      <c r="V12" s="53"/>
      <c r="W12" s="53"/>
      <c r="X12" s="53"/>
    </row>
    <row r="13" spans="1:65" ht="27.95" customHeight="1" x14ac:dyDescent="0.2">
      <c r="A13" s="78" t="s">
        <v>9</v>
      </c>
      <c r="B13" s="79" t="s">
        <v>23</v>
      </c>
      <c r="C13" s="346" t="s">
        <v>239</v>
      </c>
      <c r="D13" s="347"/>
      <c r="E13" s="81"/>
      <c r="F13" s="82"/>
      <c r="G13" s="83"/>
      <c r="H13" s="83"/>
      <c r="I13" s="84"/>
      <c r="J13" s="82"/>
      <c r="K13" s="85"/>
      <c r="L13" s="253"/>
      <c r="M13" s="249"/>
      <c r="N13" s="86">
        <v>34.24</v>
      </c>
      <c r="O13" s="87">
        <f t="shared" si="0"/>
        <v>0</v>
      </c>
      <c r="U13" s="53"/>
      <c r="V13" s="53"/>
      <c r="W13" s="53"/>
      <c r="X13" s="53"/>
    </row>
    <row r="14" spans="1:65" ht="27.95" customHeight="1" x14ac:dyDescent="0.2">
      <c r="A14" s="78" t="s">
        <v>0</v>
      </c>
      <c r="B14" s="79" t="s">
        <v>167</v>
      </c>
      <c r="C14" s="346" t="s">
        <v>239</v>
      </c>
      <c r="D14" s="347"/>
      <c r="E14" s="81"/>
      <c r="F14" s="82"/>
      <c r="G14" s="83"/>
      <c r="H14" s="83"/>
      <c r="I14" s="84"/>
      <c r="J14" s="82"/>
      <c r="K14" s="85"/>
      <c r="L14" s="253"/>
      <c r="M14" s="249"/>
      <c r="N14" s="86">
        <v>26.97</v>
      </c>
      <c r="O14" s="87">
        <f t="shared" si="0"/>
        <v>0</v>
      </c>
      <c r="U14" s="53"/>
      <c r="V14" s="53"/>
      <c r="W14" s="53"/>
      <c r="X14" s="53"/>
    </row>
    <row r="15" spans="1:65" s="52" customFormat="1" ht="27.95" customHeight="1" x14ac:dyDescent="0.2">
      <c r="A15" s="88" t="s">
        <v>147</v>
      </c>
      <c r="B15" s="89" t="s">
        <v>26</v>
      </c>
      <c r="C15" s="360" t="s">
        <v>239</v>
      </c>
      <c r="D15" s="361"/>
      <c r="E15" s="90"/>
      <c r="F15" s="84"/>
      <c r="G15" s="84"/>
      <c r="H15" s="84"/>
      <c r="I15" s="84"/>
      <c r="J15" s="84"/>
      <c r="K15" s="91"/>
      <c r="L15" s="253"/>
      <c r="M15" s="249"/>
      <c r="N15" s="86">
        <v>71.760000000000005</v>
      </c>
      <c r="O15" s="87">
        <f t="shared" si="0"/>
        <v>0</v>
      </c>
      <c r="U15" s="54"/>
      <c r="V15" s="54"/>
      <c r="W15" s="54"/>
      <c r="X15" s="54"/>
    </row>
    <row r="16" spans="1:65" ht="27.95" customHeight="1" x14ac:dyDescent="0.2">
      <c r="A16" s="78" t="s">
        <v>171</v>
      </c>
      <c r="B16" s="79" t="s">
        <v>170</v>
      </c>
      <c r="C16" s="346" t="s">
        <v>24</v>
      </c>
      <c r="D16" s="347"/>
      <c r="E16" s="81"/>
      <c r="F16" s="82"/>
      <c r="G16" s="83"/>
      <c r="H16" s="83"/>
      <c r="I16" s="84"/>
      <c r="J16" s="82"/>
      <c r="K16" s="85"/>
      <c r="L16" s="253"/>
      <c r="M16" s="249"/>
      <c r="N16" s="86">
        <v>42.71</v>
      </c>
      <c r="O16" s="87">
        <f t="shared" si="0"/>
        <v>0</v>
      </c>
      <c r="U16" s="53"/>
      <c r="V16" s="53"/>
      <c r="W16" s="53"/>
      <c r="X16" s="53"/>
    </row>
    <row r="17" spans="1:98" ht="27.95" customHeight="1" x14ac:dyDescent="0.2">
      <c r="A17" s="165" t="s">
        <v>245</v>
      </c>
      <c r="B17" s="79" t="s">
        <v>170</v>
      </c>
      <c r="C17" s="346" t="s">
        <v>24</v>
      </c>
      <c r="D17" s="347"/>
      <c r="E17" s="81"/>
      <c r="F17" s="82"/>
      <c r="G17" s="83"/>
      <c r="H17" s="83"/>
      <c r="I17" s="84"/>
      <c r="J17" s="82"/>
      <c r="K17" s="85"/>
      <c r="L17" s="253"/>
      <c r="M17" s="249"/>
      <c r="N17" s="86">
        <v>102.53</v>
      </c>
      <c r="O17" s="87">
        <f t="shared" si="0"/>
        <v>0</v>
      </c>
      <c r="U17" s="53"/>
      <c r="V17" s="53"/>
      <c r="W17" s="53"/>
      <c r="X17" s="53"/>
    </row>
    <row r="18" spans="1:98" ht="27.95" customHeight="1" x14ac:dyDescent="0.35">
      <c r="A18" s="92" t="s">
        <v>237</v>
      </c>
      <c r="B18" s="79" t="s">
        <v>165</v>
      </c>
      <c r="C18" s="344" t="s">
        <v>239</v>
      </c>
      <c r="D18" s="345"/>
      <c r="E18" s="81"/>
      <c r="F18" s="82"/>
      <c r="G18" s="83"/>
      <c r="H18" s="83"/>
      <c r="I18" s="84"/>
      <c r="J18" s="82"/>
      <c r="K18" s="85"/>
      <c r="L18" s="253"/>
      <c r="M18" s="249"/>
      <c r="N18" s="86">
        <v>126.99</v>
      </c>
      <c r="O18" s="87">
        <f t="shared" si="0"/>
        <v>0</v>
      </c>
      <c r="U18" s="53"/>
      <c r="V18" s="53"/>
      <c r="W18" s="53"/>
      <c r="X18" s="53"/>
    </row>
    <row r="19" spans="1:98" ht="27.95" customHeight="1" x14ac:dyDescent="0.35">
      <c r="A19" s="92" t="s">
        <v>238</v>
      </c>
      <c r="B19" s="79" t="s">
        <v>166</v>
      </c>
      <c r="C19" s="344" t="s">
        <v>239</v>
      </c>
      <c r="D19" s="345"/>
      <c r="E19" s="81"/>
      <c r="F19" s="82"/>
      <c r="G19" s="83"/>
      <c r="H19" s="83"/>
      <c r="I19" s="84"/>
      <c r="J19" s="82"/>
      <c r="K19" s="85"/>
      <c r="L19" s="253"/>
      <c r="M19" s="249"/>
      <c r="N19" s="86">
        <v>133.19</v>
      </c>
      <c r="O19" s="87">
        <f t="shared" si="0"/>
        <v>0</v>
      </c>
      <c r="Q19" s="53"/>
      <c r="U19" s="53"/>
      <c r="V19" s="53"/>
      <c r="W19" s="53"/>
      <c r="X19" s="53"/>
    </row>
    <row r="20" spans="1:98" ht="27.95" customHeight="1" x14ac:dyDescent="0.2">
      <c r="A20" s="78" t="s">
        <v>10</v>
      </c>
      <c r="B20" s="79" t="s">
        <v>27</v>
      </c>
      <c r="C20" s="346" t="s">
        <v>239</v>
      </c>
      <c r="D20" s="347"/>
      <c r="E20" s="81"/>
      <c r="F20" s="82"/>
      <c r="G20" s="83"/>
      <c r="H20" s="83"/>
      <c r="I20" s="84"/>
      <c r="J20" s="82"/>
      <c r="K20" s="85"/>
      <c r="L20" s="253"/>
      <c r="M20" s="249"/>
      <c r="N20" s="86">
        <v>65.42</v>
      </c>
      <c r="O20" s="87">
        <f t="shared" si="0"/>
        <v>0</v>
      </c>
      <c r="U20" s="53"/>
      <c r="V20" s="53"/>
      <c r="W20" s="53"/>
      <c r="X20" s="53"/>
    </row>
    <row r="21" spans="1:98" ht="27.95" customHeight="1" thickBot="1" x14ac:dyDescent="0.25">
      <c r="A21" s="93" t="s">
        <v>1</v>
      </c>
      <c r="B21" s="94" t="s">
        <v>28</v>
      </c>
      <c r="C21" s="348" t="s">
        <v>239</v>
      </c>
      <c r="D21" s="349"/>
      <c r="E21" s="96"/>
      <c r="F21" s="97"/>
      <c r="G21" s="98"/>
      <c r="H21" s="98"/>
      <c r="I21" s="99"/>
      <c r="J21" s="97"/>
      <c r="K21" s="100"/>
      <c r="L21" s="309"/>
      <c r="M21" s="310"/>
      <c r="N21" s="101">
        <v>63.3</v>
      </c>
      <c r="O21" s="102">
        <f t="shared" si="0"/>
        <v>0</v>
      </c>
      <c r="U21" s="53"/>
      <c r="V21" s="53"/>
      <c r="W21" s="53"/>
      <c r="X21" s="53"/>
    </row>
    <row r="22" spans="1:98" ht="30" customHeight="1" thickBot="1" x14ac:dyDescent="0.25">
      <c r="A22" s="258" t="s">
        <v>4</v>
      </c>
      <c r="B22" s="263" t="s">
        <v>15</v>
      </c>
      <c r="C22" s="333" t="s">
        <v>242</v>
      </c>
      <c r="D22" s="334"/>
      <c r="E22" s="256">
        <v>48</v>
      </c>
      <c r="F22" s="260">
        <v>50</v>
      </c>
      <c r="G22" s="256">
        <v>52</v>
      </c>
      <c r="H22" s="260">
        <v>54</v>
      </c>
      <c r="I22" s="260">
        <v>56</v>
      </c>
      <c r="J22" s="261">
        <v>58</v>
      </c>
      <c r="K22" s="260">
        <v>60</v>
      </c>
      <c r="L22" s="278">
        <v>62</v>
      </c>
      <c r="M22" s="261">
        <v>64</v>
      </c>
      <c r="N22" s="263" t="s">
        <v>30</v>
      </c>
      <c r="O22" s="293" t="s">
        <v>31</v>
      </c>
      <c r="P22" s="53"/>
    </row>
    <row r="23" spans="1:98" ht="27.95" customHeight="1" x14ac:dyDescent="0.2">
      <c r="A23" s="103" t="s">
        <v>2</v>
      </c>
      <c r="B23" s="104" t="s">
        <v>32</v>
      </c>
      <c r="C23" s="105" t="s">
        <v>239</v>
      </c>
      <c r="D23" s="106" t="s">
        <v>33</v>
      </c>
      <c r="E23" s="107"/>
      <c r="F23" s="108"/>
      <c r="G23" s="108"/>
      <c r="H23" s="109"/>
      <c r="I23" s="110"/>
      <c r="J23" s="110"/>
      <c r="K23" s="110"/>
      <c r="L23" s="110"/>
      <c r="M23" s="111"/>
      <c r="N23" s="112">
        <v>189.91</v>
      </c>
      <c r="O23" s="113">
        <f>SUM(E23:M23)*N23</f>
        <v>0</v>
      </c>
      <c r="R23" s="53"/>
      <c r="S23" s="53"/>
    </row>
    <row r="24" spans="1:98" ht="27.95" customHeight="1" x14ac:dyDescent="0.2">
      <c r="A24" s="114"/>
      <c r="B24" s="115"/>
      <c r="C24" s="116"/>
      <c r="D24" s="117" t="s">
        <v>34</v>
      </c>
      <c r="E24" s="118"/>
      <c r="F24" s="83"/>
      <c r="G24" s="83"/>
      <c r="H24" s="84"/>
      <c r="I24" s="82"/>
      <c r="J24" s="82"/>
      <c r="K24" s="82"/>
      <c r="L24" s="82"/>
      <c r="M24" s="85"/>
      <c r="N24" s="119">
        <f>N23</f>
        <v>189.91</v>
      </c>
      <c r="O24" s="120">
        <f>SUM(E24:M24)*N24</f>
        <v>0</v>
      </c>
      <c r="P24" s="53"/>
      <c r="R24" s="53"/>
      <c r="S24" s="53"/>
    </row>
    <row r="25" spans="1:98" ht="27.95" customHeight="1" x14ac:dyDescent="0.2">
      <c r="A25" s="121"/>
      <c r="B25" s="115"/>
      <c r="C25" s="116"/>
      <c r="D25" s="117" t="s">
        <v>35</v>
      </c>
      <c r="E25" s="118"/>
      <c r="F25" s="83"/>
      <c r="G25" s="83"/>
      <c r="H25" s="84"/>
      <c r="I25" s="82"/>
      <c r="J25" s="82"/>
      <c r="K25" s="82"/>
      <c r="L25" s="82"/>
      <c r="M25" s="85"/>
      <c r="N25" s="119">
        <f>N23</f>
        <v>189.91</v>
      </c>
      <c r="O25" s="120">
        <f t="shared" ref="O25:O34" si="1">SUM(E25:M25)*N25</f>
        <v>0</v>
      </c>
      <c r="R25" s="53"/>
      <c r="S25" s="53"/>
    </row>
    <row r="26" spans="1:98" ht="27.95" customHeight="1" thickBot="1" x14ac:dyDescent="0.25">
      <c r="A26" s="122"/>
      <c r="B26" s="123"/>
      <c r="C26" s="124"/>
      <c r="D26" s="125" t="s">
        <v>36</v>
      </c>
      <c r="E26" s="96"/>
      <c r="F26" s="98"/>
      <c r="G26" s="98"/>
      <c r="H26" s="99"/>
      <c r="I26" s="97"/>
      <c r="J26" s="97"/>
      <c r="K26" s="97"/>
      <c r="L26" s="97"/>
      <c r="M26" s="100"/>
      <c r="N26" s="126">
        <f>N23</f>
        <v>189.91</v>
      </c>
      <c r="O26" s="127">
        <f t="shared" si="1"/>
        <v>0</v>
      </c>
      <c r="R26" s="53"/>
      <c r="S26" s="53"/>
    </row>
    <row r="27" spans="1:98" ht="27.95" customHeight="1" x14ac:dyDescent="0.2">
      <c r="A27" s="103" t="s">
        <v>12</v>
      </c>
      <c r="B27" s="128" t="s">
        <v>39</v>
      </c>
      <c r="C27" s="129" t="s">
        <v>239</v>
      </c>
      <c r="D27" s="130" t="s">
        <v>33</v>
      </c>
      <c r="E27" s="131"/>
      <c r="F27" s="109"/>
      <c r="G27" s="109"/>
      <c r="H27" s="109"/>
      <c r="I27" s="109"/>
      <c r="J27" s="109"/>
      <c r="K27" s="109"/>
      <c r="L27" s="109"/>
      <c r="M27" s="132"/>
      <c r="N27" s="133">
        <v>66.709999999999994</v>
      </c>
      <c r="O27" s="134">
        <f t="shared" si="1"/>
        <v>0</v>
      </c>
      <c r="R27" s="53"/>
      <c r="S27" s="53"/>
    </row>
    <row r="28" spans="1:98" ht="27.95" customHeight="1" x14ac:dyDescent="0.2">
      <c r="A28" s="121"/>
      <c r="B28" s="135"/>
      <c r="C28" s="136"/>
      <c r="D28" s="137" t="s">
        <v>34</v>
      </c>
      <c r="E28" s="138"/>
      <c r="F28" s="84"/>
      <c r="G28" s="84"/>
      <c r="H28" s="84"/>
      <c r="I28" s="84"/>
      <c r="J28" s="84"/>
      <c r="K28" s="84"/>
      <c r="L28" s="84"/>
      <c r="M28" s="91"/>
      <c r="N28" s="119">
        <f>N27</f>
        <v>66.709999999999994</v>
      </c>
      <c r="O28" s="120">
        <f t="shared" si="1"/>
        <v>0</v>
      </c>
      <c r="R28" s="53"/>
      <c r="S28" s="54"/>
    </row>
    <row r="29" spans="1:98" ht="27.95" customHeight="1" x14ac:dyDescent="0.2">
      <c r="A29" s="121"/>
      <c r="B29" s="135"/>
      <c r="C29" s="136"/>
      <c r="D29" s="137" t="s">
        <v>35</v>
      </c>
      <c r="E29" s="138"/>
      <c r="F29" s="84"/>
      <c r="G29" s="84"/>
      <c r="H29" s="84"/>
      <c r="I29" s="84"/>
      <c r="J29" s="84"/>
      <c r="K29" s="84"/>
      <c r="L29" s="84"/>
      <c r="M29" s="91"/>
      <c r="N29" s="119">
        <f>N27</f>
        <v>66.709999999999994</v>
      </c>
      <c r="O29" s="120">
        <f t="shared" si="1"/>
        <v>0</v>
      </c>
      <c r="Q29" s="53"/>
      <c r="R29" s="53"/>
      <c r="S29" s="54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</row>
    <row r="30" spans="1:98" ht="27.95" customHeight="1" thickBot="1" x14ac:dyDescent="0.25">
      <c r="A30" s="121"/>
      <c r="B30" s="135"/>
      <c r="C30" s="136"/>
      <c r="D30" s="139" t="s">
        <v>36</v>
      </c>
      <c r="E30" s="140"/>
      <c r="F30" s="141"/>
      <c r="G30" s="141"/>
      <c r="H30" s="141"/>
      <c r="I30" s="141"/>
      <c r="J30" s="141"/>
      <c r="K30" s="141"/>
      <c r="L30" s="141"/>
      <c r="M30" s="142"/>
      <c r="N30" s="126">
        <f>N27</f>
        <v>66.709999999999994</v>
      </c>
      <c r="O30" s="127">
        <f t="shared" si="1"/>
        <v>0</v>
      </c>
      <c r="Q30" s="53"/>
      <c r="R30" s="53"/>
      <c r="S30" s="52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</row>
    <row r="31" spans="1:98" ht="27.95" customHeight="1" x14ac:dyDescent="0.2">
      <c r="A31" s="103" t="s">
        <v>152</v>
      </c>
      <c r="B31" s="128" t="s">
        <v>40</v>
      </c>
      <c r="C31" s="143" t="s">
        <v>239</v>
      </c>
      <c r="D31" s="130" t="s">
        <v>33</v>
      </c>
      <c r="E31" s="131"/>
      <c r="F31" s="109"/>
      <c r="G31" s="109"/>
      <c r="H31" s="109"/>
      <c r="I31" s="109"/>
      <c r="J31" s="109"/>
      <c r="K31" s="109"/>
      <c r="L31" s="109"/>
      <c r="M31" s="132"/>
      <c r="N31" s="133">
        <v>108.05</v>
      </c>
      <c r="O31" s="134">
        <f t="shared" si="1"/>
        <v>0</v>
      </c>
      <c r="Q31" s="54"/>
      <c r="S31" s="52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</row>
    <row r="32" spans="1:98" ht="27.95" customHeight="1" x14ac:dyDescent="0.2">
      <c r="A32" s="121"/>
      <c r="B32" s="135"/>
      <c r="C32" s="144"/>
      <c r="D32" s="137" t="s">
        <v>34</v>
      </c>
      <c r="E32" s="138"/>
      <c r="F32" s="145"/>
      <c r="G32" s="145"/>
      <c r="H32" s="84"/>
      <c r="I32" s="84"/>
      <c r="J32" s="84"/>
      <c r="K32" s="84"/>
      <c r="L32" s="84"/>
      <c r="M32" s="91"/>
      <c r="N32" s="119">
        <v>110.66</v>
      </c>
      <c r="O32" s="120">
        <f t="shared" si="1"/>
        <v>0</v>
      </c>
      <c r="Q32" s="53"/>
      <c r="R32" s="53"/>
      <c r="S32" s="5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</row>
    <row r="33" spans="1:19" ht="27.95" customHeight="1" x14ac:dyDescent="0.2">
      <c r="A33" s="121"/>
      <c r="B33" s="115"/>
      <c r="C33" s="146"/>
      <c r="D33" s="117" t="s">
        <v>35</v>
      </c>
      <c r="E33" s="118"/>
      <c r="F33" s="83"/>
      <c r="G33" s="83"/>
      <c r="H33" s="84"/>
      <c r="I33" s="82"/>
      <c r="J33" s="82"/>
      <c r="K33" s="82"/>
      <c r="L33" s="82"/>
      <c r="M33" s="85"/>
      <c r="N33" s="119">
        <f>N31</f>
        <v>108.05</v>
      </c>
      <c r="O33" s="120">
        <f t="shared" si="1"/>
        <v>0</v>
      </c>
      <c r="Q33" s="53"/>
      <c r="S33" s="52"/>
    </row>
    <row r="34" spans="1:19" ht="27.95" customHeight="1" thickBot="1" x14ac:dyDescent="0.25">
      <c r="A34" s="122"/>
      <c r="B34" s="123"/>
      <c r="C34" s="147"/>
      <c r="D34" s="125" t="s">
        <v>36</v>
      </c>
      <c r="E34" s="96"/>
      <c r="F34" s="98"/>
      <c r="G34" s="98"/>
      <c r="H34" s="99"/>
      <c r="I34" s="97"/>
      <c r="J34" s="97"/>
      <c r="K34" s="97"/>
      <c r="L34" s="97"/>
      <c r="M34" s="100"/>
      <c r="N34" s="126">
        <f>N31</f>
        <v>108.05</v>
      </c>
      <c r="O34" s="127">
        <f t="shared" si="1"/>
        <v>0</v>
      </c>
      <c r="Q34" s="53"/>
      <c r="S34" s="52"/>
    </row>
    <row r="35" spans="1:19" ht="30" customHeight="1" thickBot="1" x14ac:dyDescent="0.25">
      <c r="A35" s="258" t="s">
        <v>204</v>
      </c>
      <c r="B35" s="263" t="s">
        <v>15</v>
      </c>
      <c r="C35" s="333" t="s">
        <v>242</v>
      </c>
      <c r="D35" s="334"/>
      <c r="E35" s="303" t="s">
        <v>44</v>
      </c>
      <c r="F35" s="304" t="s">
        <v>45</v>
      </c>
      <c r="G35" s="303" t="s">
        <v>46</v>
      </c>
      <c r="H35" s="305" t="s">
        <v>47</v>
      </c>
      <c r="I35" s="306" t="s">
        <v>48</v>
      </c>
      <c r="J35" s="275" t="s">
        <v>49</v>
      </c>
      <c r="K35" s="303"/>
      <c r="L35" s="306"/>
      <c r="M35" s="312"/>
      <c r="N35" s="263" t="s">
        <v>30</v>
      </c>
      <c r="O35" s="293" t="s">
        <v>31</v>
      </c>
      <c r="P35" s="53"/>
      <c r="S35" s="52"/>
    </row>
    <row r="36" spans="1:19" ht="27.95" customHeight="1" x14ac:dyDescent="0.2">
      <c r="A36" s="121" t="s">
        <v>205</v>
      </c>
      <c r="B36" s="69" t="s">
        <v>216</v>
      </c>
      <c r="C36" s="148" t="s">
        <v>43</v>
      </c>
      <c r="D36" s="106" t="s">
        <v>34</v>
      </c>
      <c r="E36" s="107"/>
      <c r="F36" s="108"/>
      <c r="G36" s="108"/>
      <c r="H36" s="109"/>
      <c r="I36" s="110"/>
      <c r="J36" s="149"/>
      <c r="K36" s="280"/>
      <c r="L36" s="281"/>
      <c r="M36" s="282"/>
      <c r="N36" s="226">
        <v>44.42</v>
      </c>
      <c r="O36" s="134">
        <f>SUM(H36:M36)*N36</f>
        <v>0</v>
      </c>
      <c r="S36" s="52"/>
    </row>
    <row r="37" spans="1:19" ht="27.95" customHeight="1" x14ac:dyDescent="0.2">
      <c r="A37" s="150" t="s">
        <v>206</v>
      </c>
      <c r="B37" s="79" t="s">
        <v>190</v>
      </c>
      <c r="C37" s="227" t="s">
        <v>43</v>
      </c>
      <c r="D37" s="117" t="s">
        <v>34</v>
      </c>
      <c r="E37" s="81"/>
      <c r="F37" s="83"/>
      <c r="G37" s="83"/>
      <c r="H37" s="84"/>
      <c r="I37" s="82"/>
      <c r="J37" s="85"/>
      <c r="K37" s="281"/>
      <c r="L37" s="281"/>
      <c r="M37" s="282"/>
      <c r="N37" s="86">
        <v>42.85</v>
      </c>
      <c r="O37" s="120">
        <f>SUM(H37:M37)*N37</f>
        <v>0</v>
      </c>
    </row>
    <row r="38" spans="1:19" ht="27.95" customHeight="1" x14ac:dyDescent="0.2">
      <c r="A38" s="150" t="s">
        <v>207</v>
      </c>
      <c r="B38" s="79" t="s">
        <v>50</v>
      </c>
      <c r="C38" s="80" t="s">
        <v>43</v>
      </c>
      <c r="D38" s="117" t="s">
        <v>34</v>
      </c>
      <c r="E38" s="81"/>
      <c r="F38" s="83"/>
      <c r="G38" s="83"/>
      <c r="H38" s="84"/>
      <c r="I38" s="82"/>
      <c r="J38" s="85"/>
      <c r="K38" s="281"/>
      <c r="L38" s="281"/>
      <c r="M38" s="282"/>
      <c r="N38" s="86">
        <v>48.33</v>
      </c>
      <c r="O38" s="120">
        <f>SUM(H38:M38)*N38</f>
        <v>0</v>
      </c>
    </row>
    <row r="39" spans="1:19" ht="27.95" customHeight="1" x14ac:dyDescent="0.2">
      <c r="A39" s="78" t="s">
        <v>217</v>
      </c>
      <c r="B39" s="152" t="s">
        <v>41</v>
      </c>
      <c r="C39" s="80" t="s">
        <v>151</v>
      </c>
      <c r="D39" s="117" t="s">
        <v>34</v>
      </c>
      <c r="E39" s="81"/>
      <c r="F39" s="83"/>
      <c r="G39" s="83"/>
      <c r="H39" s="84"/>
      <c r="I39" s="82"/>
      <c r="J39" s="85"/>
      <c r="K39" s="281"/>
      <c r="L39" s="281"/>
      <c r="M39" s="282"/>
      <c r="N39" s="225">
        <v>31.61</v>
      </c>
      <c r="O39" s="120">
        <f>SUM(H39:M39)*N39</f>
        <v>0</v>
      </c>
    </row>
    <row r="40" spans="1:19" ht="27.95" customHeight="1" thickBot="1" x14ac:dyDescent="0.25">
      <c r="A40" s="93" t="s">
        <v>218</v>
      </c>
      <c r="B40" s="153" t="s">
        <v>42</v>
      </c>
      <c r="C40" s="147" t="s">
        <v>151</v>
      </c>
      <c r="D40" s="224" t="s">
        <v>34</v>
      </c>
      <c r="E40" s="154"/>
      <c r="F40" s="98"/>
      <c r="G40" s="98"/>
      <c r="H40" s="99"/>
      <c r="I40" s="97"/>
      <c r="J40" s="100"/>
      <c r="K40" s="307"/>
      <c r="L40" s="307"/>
      <c r="M40" s="308"/>
      <c r="N40" s="101">
        <v>42.82</v>
      </c>
      <c r="O40" s="127">
        <f>SUM(H40:M40)*N40</f>
        <v>0</v>
      </c>
    </row>
    <row r="41" spans="1:19" ht="30" customHeight="1" thickBot="1" x14ac:dyDescent="0.25">
      <c r="A41" s="258" t="s">
        <v>65</v>
      </c>
      <c r="B41" s="287" t="s">
        <v>15</v>
      </c>
      <c r="C41" s="362" t="s">
        <v>242</v>
      </c>
      <c r="D41" s="363"/>
      <c r="E41" s="301">
        <v>48</v>
      </c>
      <c r="F41" s="302">
        <v>50</v>
      </c>
      <c r="G41" s="288">
        <v>52</v>
      </c>
      <c r="H41" s="277">
        <v>54</v>
      </c>
      <c r="I41" s="260">
        <v>56</v>
      </c>
      <c r="J41" s="260">
        <v>58</v>
      </c>
      <c r="K41" s="277">
        <v>60</v>
      </c>
      <c r="L41" s="289">
        <v>62</v>
      </c>
      <c r="M41" s="289">
        <v>64</v>
      </c>
      <c r="N41" s="287" t="s">
        <v>30</v>
      </c>
      <c r="O41" s="263" t="s">
        <v>31</v>
      </c>
    </row>
    <row r="42" spans="1:19" ht="27.95" customHeight="1" x14ac:dyDescent="0.2">
      <c r="A42" s="242" t="s">
        <v>186</v>
      </c>
      <c r="B42" s="214" t="s">
        <v>161</v>
      </c>
      <c r="C42" s="146" t="s">
        <v>24</v>
      </c>
      <c r="D42" s="236" t="s">
        <v>34</v>
      </c>
      <c r="E42" s="155"/>
      <c r="F42" s="73"/>
      <c r="G42" s="73"/>
      <c r="H42" s="74"/>
      <c r="I42" s="72"/>
      <c r="J42" s="72"/>
      <c r="K42" s="72"/>
      <c r="L42" s="72"/>
      <c r="M42" s="156"/>
      <c r="N42" s="112">
        <v>160.54</v>
      </c>
      <c r="O42" s="134">
        <f>SUM(E42:M42)*N42</f>
        <v>0</v>
      </c>
    </row>
    <row r="43" spans="1:19" ht="27.95" customHeight="1" x14ac:dyDescent="0.2">
      <c r="A43" s="243" t="s">
        <v>187</v>
      </c>
      <c r="B43" s="215" t="s">
        <v>188</v>
      </c>
      <c r="C43" s="217" t="s">
        <v>24</v>
      </c>
      <c r="D43" s="117" t="s">
        <v>34</v>
      </c>
      <c r="E43" s="81"/>
      <c r="F43" s="83"/>
      <c r="G43" s="83"/>
      <c r="H43" s="84"/>
      <c r="I43" s="82"/>
      <c r="J43" s="82"/>
      <c r="K43" s="82"/>
      <c r="L43" s="82"/>
      <c r="M43" s="151"/>
      <c r="N43" s="119">
        <v>94.16</v>
      </c>
      <c r="O43" s="120">
        <f t="shared" ref="O43:O51" si="2">SUM(E43:M43)*N43</f>
        <v>0</v>
      </c>
    </row>
    <row r="44" spans="1:19" ht="27.95" customHeight="1" x14ac:dyDescent="0.2">
      <c r="A44" s="244" t="s">
        <v>178</v>
      </c>
      <c r="B44" s="79" t="s">
        <v>51</v>
      </c>
      <c r="C44" s="80" t="s">
        <v>24</v>
      </c>
      <c r="D44" s="218" t="s">
        <v>34</v>
      </c>
      <c r="E44" s="81"/>
      <c r="F44" s="83"/>
      <c r="G44" s="83"/>
      <c r="H44" s="84"/>
      <c r="I44" s="82"/>
      <c r="J44" s="82"/>
      <c r="K44" s="82"/>
      <c r="L44" s="82"/>
      <c r="M44" s="151"/>
      <c r="N44" s="119">
        <v>162.02000000000001</v>
      </c>
      <c r="O44" s="120">
        <f t="shared" si="2"/>
        <v>0</v>
      </c>
    </row>
    <row r="45" spans="1:19" ht="27.95" customHeight="1" x14ac:dyDescent="0.2">
      <c r="A45" s="88" t="s">
        <v>179</v>
      </c>
      <c r="B45" s="215" t="s">
        <v>176</v>
      </c>
      <c r="C45" s="80" t="s">
        <v>24</v>
      </c>
      <c r="D45" s="220" t="s">
        <v>34</v>
      </c>
      <c r="E45" s="81"/>
      <c r="F45" s="83"/>
      <c r="G45" s="83"/>
      <c r="H45" s="84"/>
      <c r="I45" s="82"/>
      <c r="J45" s="82"/>
      <c r="K45" s="82"/>
      <c r="L45" s="82"/>
      <c r="M45" s="151"/>
      <c r="N45" s="119">
        <v>239.18</v>
      </c>
      <c r="O45" s="120">
        <f t="shared" si="2"/>
        <v>0</v>
      </c>
    </row>
    <row r="46" spans="1:19" ht="27.95" customHeight="1" x14ac:dyDescent="0.2">
      <c r="A46" s="88" t="s">
        <v>220</v>
      </c>
      <c r="B46" s="216" t="s">
        <v>246</v>
      </c>
      <c r="C46" s="70" t="s">
        <v>24</v>
      </c>
      <c r="D46" s="117" t="s">
        <v>34</v>
      </c>
      <c r="E46" s="81"/>
      <c r="F46" s="83"/>
      <c r="G46" s="83"/>
      <c r="H46" s="84"/>
      <c r="I46" s="82"/>
      <c r="J46" s="82"/>
      <c r="K46" s="82"/>
      <c r="L46" s="82"/>
      <c r="M46" s="151"/>
      <c r="N46" s="119">
        <v>77.900000000000006</v>
      </c>
      <c r="O46" s="120">
        <f t="shared" si="2"/>
        <v>0</v>
      </c>
    </row>
    <row r="47" spans="1:19" ht="27.95" customHeight="1" x14ac:dyDescent="0.2">
      <c r="A47" s="244" t="s">
        <v>221</v>
      </c>
      <c r="B47" s="216" t="s">
        <v>247</v>
      </c>
      <c r="C47" s="146" t="s">
        <v>24</v>
      </c>
      <c r="D47" s="117" t="s">
        <v>34</v>
      </c>
      <c r="E47" s="81"/>
      <c r="F47" s="83"/>
      <c r="G47" s="83"/>
      <c r="H47" s="84"/>
      <c r="I47" s="82"/>
      <c r="J47" s="82"/>
      <c r="K47" s="82"/>
      <c r="L47" s="82"/>
      <c r="M47" s="151"/>
      <c r="N47" s="119">
        <v>77.900000000000006</v>
      </c>
      <c r="O47" s="120">
        <f t="shared" si="2"/>
        <v>0</v>
      </c>
    </row>
    <row r="48" spans="1:19" ht="27.95" customHeight="1" x14ac:dyDescent="0.2">
      <c r="A48" s="88" t="s">
        <v>177</v>
      </c>
      <c r="B48" s="216" t="s">
        <v>181</v>
      </c>
      <c r="C48" s="80" t="s">
        <v>24</v>
      </c>
      <c r="D48" s="117" t="s">
        <v>34</v>
      </c>
      <c r="E48" s="81"/>
      <c r="F48" s="83"/>
      <c r="G48" s="83"/>
      <c r="H48" s="84"/>
      <c r="I48" s="82"/>
      <c r="J48" s="82"/>
      <c r="K48" s="82"/>
      <c r="L48" s="82"/>
      <c r="M48" s="151"/>
      <c r="N48" s="119">
        <v>388.77</v>
      </c>
      <c r="O48" s="120">
        <f t="shared" si="2"/>
        <v>0</v>
      </c>
    </row>
    <row r="49" spans="1:19" ht="27.95" customHeight="1" x14ac:dyDescent="0.2">
      <c r="A49" s="244" t="s">
        <v>180</v>
      </c>
      <c r="B49" s="216" t="s">
        <v>182</v>
      </c>
      <c r="C49" s="146" t="s">
        <v>24</v>
      </c>
      <c r="D49" s="218" t="s">
        <v>34</v>
      </c>
      <c r="E49" s="81"/>
      <c r="F49" s="83"/>
      <c r="G49" s="83"/>
      <c r="H49" s="84"/>
      <c r="I49" s="82"/>
      <c r="J49" s="82"/>
      <c r="K49" s="82"/>
      <c r="L49" s="82"/>
      <c r="M49" s="151"/>
      <c r="N49" s="119">
        <v>388.77</v>
      </c>
      <c r="O49" s="120">
        <f t="shared" si="2"/>
        <v>0</v>
      </c>
    </row>
    <row r="50" spans="1:19" ht="27.95" customHeight="1" x14ac:dyDescent="0.2">
      <c r="A50" s="88" t="s">
        <v>220</v>
      </c>
      <c r="B50" s="216" t="s">
        <v>183</v>
      </c>
      <c r="C50" s="80" t="s">
        <v>24</v>
      </c>
      <c r="D50" s="220" t="s">
        <v>34</v>
      </c>
      <c r="E50" s="81"/>
      <c r="F50" s="83"/>
      <c r="G50" s="83"/>
      <c r="H50" s="84"/>
      <c r="I50" s="82"/>
      <c r="J50" s="82"/>
      <c r="K50" s="82"/>
      <c r="L50" s="82"/>
      <c r="M50" s="151"/>
      <c r="N50" s="119">
        <v>46.74</v>
      </c>
      <c r="O50" s="120">
        <f t="shared" si="2"/>
        <v>0</v>
      </c>
    </row>
    <row r="51" spans="1:19" ht="27.95" customHeight="1" thickBot="1" x14ac:dyDescent="0.25">
      <c r="A51" s="245" t="s">
        <v>221</v>
      </c>
      <c r="B51" s="94" t="s">
        <v>184</v>
      </c>
      <c r="C51" s="95" t="s">
        <v>24</v>
      </c>
      <c r="D51" s="219" t="s">
        <v>34</v>
      </c>
      <c r="E51" s="96"/>
      <c r="F51" s="98"/>
      <c r="G51" s="98"/>
      <c r="H51" s="99"/>
      <c r="I51" s="97"/>
      <c r="J51" s="97"/>
      <c r="K51" s="97"/>
      <c r="L51" s="97"/>
      <c r="M51" s="100"/>
      <c r="N51" s="126">
        <v>46.74</v>
      </c>
      <c r="O51" s="127">
        <f t="shared" si="2"/>
        <v>0</v>
      </c>
    </row>
    <row r="52" spans="1:19" ht="30" customHeight="1" thickBot="1" x14ac:dyDescent="0.25">
      <c r="A52" s="300" t="s">
        <v>52</v>
      </c>
      <c r="B52" s="263" t="s">
        <v>15</v>
      </c>
      <c r="C52" s="362" t="s">
        <v>242</v>
      </c>
      <c r="D52" s="363"/>
      <c r="E52" s="289">
        <v>38</v>
      </c>
      <c r="F52" s="260">
        <v>40</v>
      </c>
      <c r="G52" s="260">
        <v>42</v>
      </c>
      <c r="H52" s="277">
        <v>44</v>
      </c>
      <c r="I52" s="289">
        <v>46</v>
      </c>
      <c r="J52" s="260">
        <v>48</v>
      </c>
      <c r="K52" s="315"/>
      <c r="L52" s="256"/>
      <c r="M52" s="261"/>
      <c r="N52" s="287" t="s">
        <v>30</v>
      </c>
      <c r="O52" s="263" t="s">
        <v>31</v>
      </c>
    </row>
    <row r="53" spans="1:19" ht="27.95" customHeight="1" x14ac:dyDescent="0.2">
      <c r="A53" s="121" t="s">
        <v>2</v>
      </c>
      <c r="B53" s="115" t="s">
        <v>53</v>
      </c>
      <c r="C53" s="157" t="s">
        <v>239</v>
      </c>
      <c r="D53" s="236" t="s">
        <v>34</v>
      </c>
      <c r="E53" s="108"/>
      <c r="F53" s="158"/>
      <c r="G53" s="159"/>
      <c r="H53" s="149"/>
      <c r="I53" s="110"/>
      <c r="J53" s="111"/>
      <c r="K53" s="281"/>
      <c r="L53" s="281"/>
      <c r="M53" s="282"/>
      <c r="N53" s="228">
        <v>193.17</v>
      </c>
      <c r="O53" s="134">
        <f t="shared" ref="O53:O64" si="3">SUM(G53:M53)*N53</f>
        <v>0</v>
      </c>
      <c r="P53" s="53"/>
      <c r="S53" s="52"/>
    </row>
    <row r="54" spans="1:19" ht="27.95" customHeight="1" x14ac:dyDescent="0.2">
      <c r="A54" s="121"/>
      <c r="B54" s="115"/>
      <c r="C54" s="146"/>
      <c r="D54" s="117" t="s">
        <v>35</v>
      </c>
      <c r="E54" s="160"/>
      <c r="F54" s="73"/>
      <c r="G54" s="74"/>
      <c r="H54" s="72"/>
      <c r="I54" s="72"/>
      <c r="J54" s="75"/>
      <c r="K54" s="281"/>
      <c r="L54" s="281"/>
      <c r="M54" s="282"/>
      <c r="N54" s="86">
        <f>N53</f>
        <v>193.17</v>
      </c>
      <c r="O54" s="134">
        <f t="shared" si="3"/>
        <v>0</v>
      </c>
      <c r="S54" s="52"/>
    </row>
    <row r="55" spans="1:19" ht="27.95" customHeight="1" thickBot="1" x14ac:dyDescent="0.25">
      <c r="A55" s="121"/>
      <c r="B55" s="115"/>
      <c r="C55" s="146"/>
      <c r="D55" s="139" t="s">
        <v>36</v>
      </c>
      <c r="E55" s="98"/>
      <c r="F55" s="83"/>
      <c r="G55" s="84"/>
      <c r="H55" s="82"/>
      <c r="I55" s="82"/>
      <c r="J55" s="85"/>
      <c r="K55" s="281"/>
      <c r="L55" s="281"/>
      <c r="M55" s="282"/>
      <c r="N55" s="101">
        <f>N53</f>
        <v>193.17</v>
      </c>
      <c r="O55" s="127">
        <f t="shared" si="3"/>
        <v>0</v>
      </c>
    </row>
    <row r="56" spans="1:19" ht="27.95" customHeight="1" x14ac:dyDescent="0.2">
      <c r="A56" s="103" t="s">
        <v>12</v>
      </c>
      <c r="B56" s="128" t="s">
        <v>54</v>
      </c>
      <c r="C56" s="143" t="s">
        <v>239</v>
      </c>
      <c r="D56" s="130" t="s">
        <v>34</v>
      </c>
      <c r="E56" s="131"/>
      <c r="F56" s="109"/>
      <c r="G56" s="189"/>
      <c r="H56" s="109"/>
      <c r="I56" s="109"/>
      <c r="J56" s="132"/>
      <c r="K56" s="281"/>
      <c r="L56" s="281"/>
      <c r="M56" s="282"/>
      <c r="N56" s="76">
        <v>66.709999999999994</v>
      </c>
      <c r="O56" s="134">
        <f t="shared" si="3"/>
        <v>0</v>
      </c>
    </row>
    <row r="57" spans="1:19" ht="27.95" customHeight="1" x14ac:dyDescent="0.2">
      <c r="A57" s="121"/>
      <c r="B57" s="135"/>
      <c r="C57" s="161"/>
      <c r="D57" s="137" t="s">
        <v>35</v>
      </c>
      <c r="E57" s="84"/>
      <c r="F57" s="74"/>
      <c r="G57" s="84"/>
      <c r="H57" s="84"/>
      <c r="I57" s="84"/>
      <c r="J57" s="91"/>
      <c r="K57" s="281"/>
      <c r="L57" s="281"/>
      <c r="M57" s="282"/>
      <c r="N57" s="86">
        <f>N56</f>
        <v>66.709999999999994</v>
      </c>
      <c r="O57" s="134">
        <f t="shared" si="3"/>
        <v>0</v>
      </c>
      <c r="Q57" s="53"/>
    </row>
    <row r="58" spans="1:19" ht="27.95" customHeight="1" thickBot="1" x14ac:dyDescent="0.25">
      <c r="A58" s="121"/>
      <c r="B58" s="135"/>
      <c r="C58" s="161"/>
      <c r="D58" s="137" t="s">
        <v>36</v>
      </c>
      <c r="E58" s="99"/>
      <c r="F58" s="84"/>
      <c r="G58" s="84"/>
      <c r="H58" s="84"/>
      <c r="I58" s="84"/>
      <c r="J58" s="91"/>
      <c r="K58" s="281"/>
      <c r="L58" s="281"/>
      <c r="M58" s="282"/>
      <c r="N58" s="101">
        <f>N56</f>
        <v>66.709999999999994</v>
      </c>
      <c r="O58" s="127">
        <f t="shared" si="3"/>
        <v>0</v>
      </c>
      <c r="Q58" s="53"/>
      <c r="R58" s="53"/>
    </row>
    <row r="59" spans="1:19" ht="27.95" customHeight="1" x14ac:dyDescent="0.2">
      <c r="A59" s="103" t="s">
        <v>95</v>
      </c>
      <c r="B59" s="128" t="s">
        <v>55</v>
      </c>
      <c r="C59" s="143" t="s">
        <v>239</v>
      </c>
      <c r="D59" s="130" t="s">
        <v>34</v>
      </c>
      <c r="E59" s="109"/>
      <c r="F59" s="109"/>
      <c r="G59" s="109"/>
      <c r="H59" s="109"/>
      <c r="I59" s="109"/>
      <c r="J59" s="132"/>
      <c r="K59" s="281"/>
      <c r="L59" s="281"/>
      <c r="M59" s="282"/>
      <c r="N59" s="76">
        <v>57.64</v>
      </c>
      <c r="O59" s="134">
        <f t="shared" si="3"/>
        <v>0</v>
      </c>
    </row>
    <row r="60" spans="1:19" ht="27.95" customHeight="1" x14ac:dyDescent="0.2">
      <c r="A60" s="121"/>
      <c r="B60" s="135"/>
      <c r="C60" s="161"/>
      <c r="D60" s="137" t="s">
        <v>35</v>
      </c>
      <c r="E60" s="145"/>
      <c r="F60" s="145"/>
      <c r="G60" s="84"/>
      <c r="H60" s="84"/>
      <c r="I60" s="84"/>
      <c r="J60" s="91"/>
      <c r="K60" s="281"/>
      <c r="L60" s="281"/>
      <c r="M60" s="282"/>
      <c r="N60" s="86">
        <f>N59</f>
        <v>57.64</v>
      </c>
      <c r="O60" s="134">
        <f t="shared" si="3"/>
        <v>0</v>
      </c>
    </row>
    <row r="61" spans="1:19" ht="27.95" customHeight="1" thickBot="1" x14ac:dyDescent="0.25">
      <c r="A61" s="122"/>
      <c r="B61" s="115"/>
      <c r="C61" s="146"/>
      <c r="D61" s="137" t="s">
        <v>36</v>
      </c>
      <c r="E61" s="98"/>
      <c r="F61" s="83"/>
      <c r="G61" s="84"/>
      <c r="H61" s="82"/>
      <c r="I61" s="82"/>
      <c r="J61" s="85"/>
      <c r="K61" s="281"/>
      <c r="L61" s="281"/>
      <c r="M61" s="282"/>
      <c r="N61" s="101">
        <f>N59</f>
        <v>57.64</v>
      </c>
      <c r="O61" s="127">
        <f t="shared" si="3"/>
        <v>0</v>
      </c>
    </row>
    <row r="62" spans="1:19" ht="27.95" customHeight="1" x14ac:dyDescent="0.2">
      <c r="A62" s="103" t="s">
        <v>5</v>
      </c>
      <c r="B62" s="128" t="s">
        <v>56</v>
      </c>
      <c r="C62" s="143" t="s">
        <v>239</v>
      </c>
      <c r="D62" s="130" t="s">
        <v>34</v>
      </c>
      <c r="E62" s="109"/>
      <c r="F62" s="109"/>
      <c r="G62" s="109"/>
      <c r="H62" s="109"/>
      <c r="I62" s="109"/>
      <c r="J62" s="132"/>
      <c r="K62" s="281"/>
      <c r="L62" s="281"/>
      <c r="M62" s="282"/>
      <c r="N62" s="76">
        <v>126.23</v>
      </c>
      <c r="O62" s="134">
        <f t="shared" si="3"/>
        <v>0</v>
      </c>
    </row>
    <row r="63" spans="1:19" ht="27.95" customHeight="1" x14ac:dyDescent="0.2">
      <c r="A63" s="121"/>
      <c r="B63" s="135"/>
      <c r="C63" s="161"/>
      <c r="D63" s="137" t="s">
        <v>35</v>
      </c>
      <c r="E63" s="145"/>
      <c r="F63" s="145"/>
      <c r="G63" s="84"/>
      <c r="H63" s="84"/>
      <c r="I63" s="84"/>
      <c r="J63" s="91"/>
      <c r="K63" s="281"/>
      <c r="L63" s="281"/>
      <c r="M63" s="282"/>
      <c r="N63" s="86">
        <f>N62</f>
        <v>126.23</v>
      </c>
      <c r="O63" s="134">
        <f t="shared" si="3"/>
        <v>0</v>
      </c>
      <c r="R63" s="52"/>
    </row>
    <row r="64" spans="1:19" ht="27.95" customHeight="1" thickBot="1" x14ac:dyDescent="0.25">
      <c r="A64" s="122"/>
      <c r="B64" s="123"/>
      <c r="C64" s="147"/>
      <c r="D64" s="125" t="s">
        <v>36</v>
      </c>
      <c r="E64" s="163"/>
      <c r="F64" s="98"/>
      <c r="G64" s="99"/>
      <c r="H64" s="97"/>
      <c r="I64" s="97"/>
      <c r="J64" s="100"/>
      <c r="K64" s="280"/>
      <c r="L64" s="281"/>
      <c r="M64" s="282"/>
      <c r="N64" s="229">
        <f>N62</f>
        <v>126.23</v>
      </c>
      <c r="O64" s="164">
        <f t="shared" si="3"/>
        <v>0</v>
      </c>
      <c r="R64" s="52"/>
    </row>
    <row r="65" spans="1:20" ht="30" customHeight="1" thickBot="1" x14ac:dyDescent="0.25">
      <c r="A65" s="258" t="s">
        <v>208</v>
      </c>
      <c r="B65" s="263" t="s">
        <v>15</v>
      </c>
      <c r="C65" s="333" t="s">
        <v>242</v>
      </c>
      <c r="D65" s="334"/>
      <c r="E65" s="290">
        <v>36</v>
      </c>
      <c r="F65" s="275">
        <v>38</v>
      </c>
      <c r="G65" s="291">
        <v>40</v>
      </c>
      <c r="H65" s="275">
        <v>42</v>
      </c>
      <c r="I65" s="292">
        <v>44</v>
      </c>
      <c r="J65" s="292">
        <v>46</v>
      </c>
      <c r="K65" s="275">
        <v>48</v>
      </c>
      <c r="L65" s="321"/>
      <c r="M65" s="320"/>
      <c r="N65" s="263" t="s">
        <v>30</v>
      </c>
      <c r="O65" s="293" t="s">
        <v>31</v>
      </c>
      <c r="P65" s="53"/>
      <c r="R65" s="52"/>
    </row>
    <row r="66" spans="1:20" s="55" customFormat="1" ht="27.95" customHeight="1" x14ac:dyDescent="0.2">
      <c r="A66" s="165" t="s">
        <v>205</v>
      </c>
      <c r="B66" s="166" t="s">
        <v>155</v>
      </c>
      <c r="C66" s="148" t="s">
        <v>43</v>
      </c>
      <c r="D66" s="106" t="s">
        <v>34</v>
      </c>
      <c r="E66" s="167"/>
      <c r="F66" s="168"/>
      <c r="G66" s="169"/>
      <c r="H66" s="169"/>
      <c r="I66" s="168"/>
      <c r="J66" s="168"/>
      <c r="K66" s="237"/>
      <c r="L66" s="316"/>
      <c r="M66" s="294"/>
      <c r="N66" s="170">
        <v>46.89</v>
      </c>
      <c r="O66" s="134">
        <f>SUM(G66:M66)*N66</f>
        <v>0</v>
      </c>
    </row>
    <row r="67" spans="1:20" ht="27.95" customHeight="1" x14ac:dyDescent="0.2">
      <c r="A67" s="150" t="s">
        <v>206</v>
      </c>
      <c r="B67" s="171" t="s">
        <v>189</v>
      </c>
      <c r="C67" s="227" t="s">
        <v>43</v>
      </c>
      <c r="D67" s="117" t="s">
        <v>34</v>
      </c>
      <c r="E67" s="172"/>
      <c r="F67" s="173"/>
      <c r="G67" s="174"/>
      <c r="H67" s="174"/>
      <c r="I67" s="173"/>
      <c r="J67" s="173"/>
      <c r="K67" s="175"/>
      <c r="L67" s="295"/>
      <c r="M67" s="296"/>
      <c r="N67" s="86">
        <v>42.85</v>
      </c>
      <c r="O67" s="120">
        <f>SUM(G67:M67)*N67</f>
        <v>0</v>
      </c>
    </row>
    <row r="68" spans="1:20" ht="27.95" customHeight="1" x14ac:dyDescent="0.2">
      <c r="A68" s="150" t="s">
        <v>207</v>
      </c>
      <c r="B68" s="171" t="s">
        <v>58</v>
      </c>
      <c r="C68" s="80" t="s">
        <v>43</v>
      </c>
      <c r="D68" s="117" t="s">
        <v>34</v>
      </c>
      <c r="E68" s="172"/>
      <c r="F68" s="173"/>
      <c r="G68" s="174"/>
      <c r="H68" s="174"/>
      <c r="I68" s="173"/>
      <c r="J68" s="173"/>
      <c r="K68" s="175"/>
      <c r="L68" s="295"/>
      <c r="M68" s="296"/>
      <c r="N68" s="86">
        <v>63.91</v>
      </c>
      <c r="O68" s="120">
        <f>SUM(G68:M68)*N68</f>
        <v>0</v>
      </c>
    </row>
    <row r="69" spans="1:20" ht="27.95" customHeight="1" x14ac:dyDescent="0.2">
      <c r="A69" s="150" t="s">
        <v>217</v>
      </c>
      <c r="B69" s="171" t="s">
        <v>57</v>
      </c>
      <c r="C69" s="80" t="s">
        <v>151</v>
      </c>
      <c r="D69" s="117" t="s">
        <v>34</v>
      </c>
      <c r="E69" s="172"/>
      <c r="F69" s="173"/>
      <c r="G69" s="174"/>
      <c r="H69" s="174"/>
      <c r="I69" s="173"/>
      <c r="J69" s="173"/>
      <c r="K69" s="175"/>
      <c r="L69" s="295"/>
      <c r="M69" s="296"/>
      <c r="N69" s="225">
        <v>46.89</v>
      </c>
      <c r="O69" s="120">
        <f>SUM(G69:M69)*N69</f>
        <v>0</v>
      </c>
    </row>
    <row r="70" spans="1:20" ht="27.95" customHeight="1" thickBot="1" x14ac:dyDescent="0.25">
      <c r="A70" s="176" t="s">
        <v>218</v>
      </c>
      <c r="B70" s="177" t="s">
        <v>219</v>
      </c>
      <c r="C70" s="147" t="s">
        <v>151</v>
      </c>
      <c r="D70" s="224" t="s">
        <v>34</v>
      </c>
      <c r="E70" s="178"/>
      <c r="F70" s="179"/>
      <c r="G70" s="180"/>
      <c r="H70" s="238"/>
      <c r="I70" s="239"/>
      <c r="J70" s="239"/>
      <c r="K70" s="240"/>
      <c r="L70" s="297"/>
      <c r="M70" s="296"/>
      <c r="N70" s="101">
        <v>44.42</v>
      </c>
      <c r="O70" s="127">
        <f>SUM(G70:M70)*N70</f>
        <v>0</v>
      </c>
    </row>
    <row r="71" spans="1:20" ht="30" customHeight="1" thickBot="1" x14ac:dyDescent="0.25">
      <c r="A71" s="258" t="s">
        <v>64</v>
      </c>
      <c r="B71" s="287" t="s">
        <v>15</v>
      </c>
      <c r="C71" s="358" t="s">
        <v>240</v>
      </c>
      <c r="D71" s="359"/>
      <c r="E71" s="277">
        <v>100</v>
      </c>
      <c r="F71" s="288">
        <v>120</v>
      </c>
      <c r="G71" s="288">
        <v>140</v>
      </c>
      <c r="H71" s="315"/>
      <c r="I71" s="256"/>
      <c r="J71" s="256"/>
      <c r="K71" s="256"/>
      <c r="L71" s="317"/>
      <c r="M71" s="318"/>
      <c r="N71" s="262" t="s">
        <v>30</v>
      </c>
      <c r="O71" s="263" t="s">
        <v>31</v>
      </c>
      <c r="P71" s="56"/>
      <c r="Q71" s="52"/>
      <c r="R71" s="52"/>
      <c r="S71" s="52"/>
      <c r="T71" s="52"/>
    </row>
    <row r="72" spans="1:20" ht="27.95" customHeight="1" x14ac:dyDescent="0.2">
      <c r="A72" s="121" t="s">
        <v>224</v>
      </c>
      <c r="B72" s="181" t="s">
        <v>61</v>
      </c>
      <c r="C72" s="356" t="s">
        <v>66</v>
      </c>
      <c r="D72" s="357"/>
      <c r="E72" s="131"/>
      <c r="F72" s="109"/>
      <c r="G72" s="132"/>
      <c r="H72" s="298"/>
      <c r="I72" s="246"/>
      <c r="J72" s="246"/>
      <c r="K72" s="246"/>
      <c r="L72" s="246"/>
      <c r="M72" s="279"/>
      <c r="N72" s="112">
        <v>95.66</v>
      </c>
      <c r="O72" s="182">
        <f>SUM(G72:M72)*N72</f>
        <v>0</v>
      </c>
      <c r="P72" s="54"/>
      <c r="Q72" s="52"/>
      <c r="R72" s="52"/>
      <c r="S72" s="52"/>
      <c r="T72" s="52"/>
    </row>
    <row r="73" spans="1:20" ht="27.95" customHeight="1" x14ac:dyDescent="0.2">
      <c r="A73" s="206" t="s">
        <v>153</v>
      </c>
      <c r="B73" s="206" t="s">
        <v>62</v>
      </c>
      <c r="C73" s="354" t="s">
        <v>24</v>
      </c>
      <c r="D73" s="355"/>
      <c r="E73" s="138"/>
      <c r="F73" s="84"/>
      <c r="G73" s="91"/>
      <c r="H73" s="298"/>
      <c r="I73" s="246"/>
      <c r="J73" s="246"/>
      <c r="K73" s="246"/>
      <c r="L73" s="246"/>
      <c r="M73" s="279"/>
      <c r="N73" s="119">
        <v>36.409999999999997</v>
      </c>
      <c r="O73" s="87">
        <f>SUM(G73:M73)*N73</f>
        <v>0</v>
      </c>
      <c r="P73" s="54"/>
      <c r="Q73" s="52"/>
      <c r="R73" s="52"/>
      <c r="S73" s="52"/>
      <c r="T73" s="52"/>
    </row>
    <row r="74" spans="1:20" ht="27.95" customHeight="1" thickBot="1" x14ac:dyDescent="0.25">
      <c r="A74" s="177" t="s">
        <v>192</v>
      </c>
      <c r="B74" s="177" t="s">
        <v>191</v>
      </c>
      <c r="C74" s="335" t="s">
        <v>24</v>
      </c>
      <c r="D74" s="336"/>
      <c r="E74" s="140"/>
      <c r="F74" s="141"/>
      <c r="G74" s="230"/>
      <c r="H74" s="299"/>
      <c r="I74" s="250"/>
      <c r="J74" s="250"/>
      <c r="K74" s="246"/>
      <c r="L74" s="246"/>
      <c r="M74" s="279"/>
      <c r="N74" s="126">
        <v>46.15</v>
      </c>
      <c r="O74" s="102">
        <f>SUM(G74:M74)*N74</f>
        <v>0</v>
      </c>
      <c r="P74" s="54"/>
      <c r="Q74" s="52"/>
      <c r="R74" s="52"/>
      <c r="S74" s="52"/>
      <c r="T74" s="52"/>
    </row>
    <row r="75" spans="1:20" ht="30" customHeight="1" thickBot="1" x14ac:dyDescent="0.25">
      <c r="A75" s="329"/>
      <c r="B75" s="330"/>
      <c r="C75" s="331" t="s">
        <v>241</v>
      </c>
      <c r="D75" s="332"/>
      <c r="E75" s="283">
        <v>8.5</v>
      </c>
      <c r="F75" s="284">
        <v>9</v>
      </c>
      <c r="G75" s="284">
        <v>9.5</v>
      </c>
      <c r="H75" s="285">
        <v>10</v>
      </c>
      <c r="I75" s="285">
        <v>10.5</v>
      </c>
      <c r="J75" s="286">
        <v>11</v>
      </c>
      <c r="K75" s="298"/>
      <c r="L75" s="246"/>
      <c r="M75" s="279"/>
      <c r="N75" s="263" t="s">
        <v>30</v>
      </c>
      <c r="O75" s="263" t="s">
        <v>31</v>
      </c>
      <c r="P75" s="54"/>
      <c r="Q75" s="52"/>
      <c r="R75" s="52"/>
      <c r="S75" s="52"/>
      <c r="T75" s="52"/>
    </row>
    <row r="76" spans="1:20" ht="27.95" customHeight="1" x14ac:dyDescent="0.2">
      <c r="A76" s="166" t="s">
        <v>201</v>
      </c>
      <c r="B76" s="181" t="s">
        <v>200</v>
      </c>
      <c r="C76" s="365" t="s">
        <v>24</v>
      </c>
      <c r="D76" s="366"/>
      <c r="E76" s="131"/>
      <c r="F76" s="109"/>
      <c r="G76" s="109"/>
      <c r="H76" s="109"/>
      <c r="I76" s="109"/>
      <c r="J76" s="132"/>
      <c r="K76" s="280"/>
      <c r="L76" s="281"/>
      <c r="M76" s="282"/>
      <c r="N76" s="112">
        <v>39.86</v>
      </c>
      <c r="O76" s="182">
        <f>SUM(H76:M76)*N76</f>
        <v>0</v>
      </c>
      <c r="P76" s="54"/>
      <c r="Q76" s="52"/>
      <c r="R76" s="52"/>
      <c r="S76" s="52"/>
      <c r="T76" s="52"/>
    </row>
    <row r="77" spans="1:20" s="55" customFormat="1" ht="27.95" customHeight="1" thickBot="1" x14ac:dyDescent="0.25">
      <c r="A77" s="121" t="s">
        <v>202</v>
      </c>
      <c r="B77" s="206" t="s">
        <v>203</v>
      </c>
      <c r="C77" s="354" t="s">
        <v>24</v>
      </c>
      <c r="D77" s="355"/>
      <c r="E77" s="232"/>
      <c r="F77" s="99"/>
      <c r="G77" s="99"/>
      <c r="H77" s="99"/>
      <c r="I77" s="99"/>
      <c r="J77" s="230"/>
      <c r="K77" s="280"/>
      <c r="L77" s="281"/>
      <c r="M77" s="282"/>
      <c r="N77" s="119">
        <v>39.75</v>
      </c>
      <c r="O77" s="87">
        <f>SUM(H77:M77)*N77</f>
        <v>0</v>
      </c>
      <c r="P77" s="54"/>
      <c r="Q77" s="52"/>
      <c r="R77" s="52"/>
      <c r="S77" s="57"/>
      <c r="T77" s="57"/>
    </row>
    <row r="78" spans="1:20" s="55" customFormat="1" ht="27.95" customHeight="1" thickBot="1" x14ac:dyDescent="0.25">
      <c r="A78" s="206" t="s">
        <v>234</v>
      </c>
      <c r="B78" s="206" t="s">
        <v>199</v>
      </c>
      <c r="C78" s="335" t="s">
        <v>43</v>
      </c>
      <c r="D78" s="336"/>
      <c r="E78" s="233"/>
      <c r="F78" s="247"/>
      <c r="G78" s="246"/>
      <c r="H78" s="247"/>
      <c r="I78" s="247"/>
      <c r="J78" s="247"/>
      <c r="K78" s="247"/>
      <c r="L78" s="271"/>
      <c r="M78" s="271"/>
      <c r="N78" s="241">
        <v>15.73</v>
      </c>
      <c r="O78" s="231">
        <f>SUM(M78)*N78</f>
        <v>0</v>
      </c>
      <c r="P78" s="54"/>
      <c r="Q78" s="52"/>
      <c r="R78" s="52"/>
      <c r="S78" s="57"/>
      <c r="T78" s="57"/>
    </row>
    <row r="79" spans="1:20" s="55" customFormat="1" ht="27.95" customHeight="1" thickBot="1" x14ac:dyDescent="0.25">
      <c r="A79" s="274"/>
      <c r="B79" s="259"/>
      <c r="C79" s="364"/>
      <c r="D79" s="363"/>
      <c r="E79" s="275" t="s">
        <v>243</v>
      </c>
      <c r="F79" s="247"/>
      <c r="G79" s="246"/>
      <c r="H79" s="247"/>
      <c r="I79" s="247"/>
      <c r="J79" s="247"/>
      <c r="K79" s="247"/>
      <c r="L79" s="271"/>
      <c r="M79" s="281"/>
      <c r="N79" s="273"/>
      <c r="O79" s="276"/>
      <c r="P79" s="54"/>
      <c r="Q79" s="52"/>
      <c r="R79" s="52"/>
      <c r="S79" s="57"/>
      <c r="T79" s="57"/>
    </row>
    <row r="80" spans="1:20" ht="27.95" customHeight="1" x14ac:dyDescent="0.2">
      <c r="A80" s="114" t="s">
        <v>150</v>
      </c>
      <c r="B80" s="181" t="s">
        <v>164</v>
      </c>
      <c r="C80" s="352" t="s">
        <v>239</v>
      </c>
      <c r="D80" s="353"/>
      <c r="E80" s="235"/>
      <c r="F80" s="247"/>
      <c r="G80" s="246"/>
      <c r="H80" s="247"/>
      <c r="I80" s="247"/>
      <c r="J80" s="247"/>
      <c r="K80" s="247"/>
      <c r="L80" s="271"/>
      <c r="M80" s="272"/>
      <c r="N80" s="133">
        <v>25.48</v>
      </c>
      <c r="O80" s="77">
        <f t="shared" ref="O80:O91" si="4">SUM(E80)*N80</f>
        <v>0</v>
      </c>
      <c r="P80" s="54"/>
      <c r="Q80" s="52"/>
      <c r="R80" s="52"/>
      <c r="S80" s="52"/>
      <c r="T80" s="52"/>
    </row>
    <row r="81" spans="1:25" ht="27.95" customHeight="1" x14ac:dyDescent="0.2">
      <c r="A81" s="207" t="s">
        <v>212</v>
      </c>
      <c r="B81" s="206" t="s">
        <v>211</v>
      </c>
      <c r="C81" s="354" t="s">
        <v>239</v>
      </c>
      <c r="D81" s="355"/>
      <c r="E81" s="183"/>
      <c r="F81" s="247"/>
      <c r="G81" s="246"/>
      <c r="H81" s="247"/>
      <c r="I81" s="247"/>
      <c r="J81" s="247"/>
      <c r="K81" s="247"/>
      <c r="L81" s="271"/>
      <c r="M81" s="272"/>
      <c r="N81" s="119">
        <v>47.87</v>
      </c>
      <c r="O81" s="87">
        <f t="shared" si="4"/>
        <v>0</v>
      </c>
      <c r="P81" s="54"/>
      <c r="Q81" s="52"/>
      <c r="R81" s="52"/>
      <c r="S81" s="52"/>
      <c r="T81" s="52"/>
      <c r="V81" s="53"/>
      <c r="W81" s="53"/>
      <c r="X81" s="53"/>
      <c r="Y81" s="53"/>
    </row>
    <row r="82" spans="1:25" ht="27.95" customHeight="1" x14ac:dyDescent="0.2">
      <c r="A82" s="207" t="s">
        <v>7</v>
      </c>
      <c r="B82" s="206" t="s">
        <v>210</v>
      </c>
      <c r="C82" s="354" t="s">
        <v>213</v>
      </c>
      <c r="D82" s="355"/>
      <c r="E82" s="184"/>
      <c r="F82" s="247"/>
      <c r="G82" s="246"/>
      <c r="H82" s="247"/>
      <c r="I82" s="247"/>
      <c r="J82" s="247"/>
      <c r="K82" s="247"/>
      <c r="L82" s="271"/>
      <c r="M82" s="272"/>
      <c r="N82" s="119">
        <v>47.87</v>
      </c>
      <c r="O82" s="87">
        <f t="shared" si="4"/>
        <v>0</v>
      </c>
      <c r="P82" s="54"/>
      <c r="Q82" s="52"/>
      <c r="R82" s="52"/>
      <c r="S82" s="52"/>
      <c r="T82" s="52"/>
      <c r="V82" s="53"/>
      <c r="W82" s="53"/>
      <c r="X82" s="53"/>
      <c r="Y82" s="53"/>
    </row>
    <row r="83" spans="1:25" ht="27.95" customHeight="1" x14ac:dyDescent="0.2">
      <c r="A83" s="207" t="s">
        <v>14</v>
      </c>
      <c r="B83" s="206" t="s">
        <v>59</v>
      </c>
      <c r="C83" s="354" t="s">
        <v>213</v>
      </c>
      <c r="D83" s="355"/>
      <c r="E83" s="183"/>
      <c r="F83" s="247"/>
      <c r="G83" s="246"/>
      <c r="H83" s="247"/>
      <c r="I83" s="247"/>
      <c r="J83" s="247"/>
      <c r="K83" s="247"/>
      <c r="L83" s="271"/>
      <c r="M83" s="272"/>
      <c r="N83" s="119">
        <v>47.87</v>
      </c>
      <c r="O83" s="87">
        <f t="shared" si="4"/>
        <v>0</v>
      </c>
      <c r="P83" s="54"/>
      <c r="Q83" s="52"/>
      <c r="R83" s="52"/>
      <c r="S83" s="52"/>
      <c r="T83" s="52"/>
      <c r="V83" s="53"/>
      <c r="W83" s="53"/>
      <c r="X83" s="53"/>
      <c r="Y83" s="53"/>
    </row>
    <row r="84" spans="1:25" ht="27.95" customHeight="1" x14ac:dyDescent="0.2">
      <c r="A84" s="207" t="s">
        <v>172</v>
      </c>
      <c r="B84" s="171" t="s">
        <v>173</v>
      </c>
      <c r="C84" s="354" t="s">
        <v>239</v>
      </c>
      <c r="D84" s="355"/>
      <c r="E84" s="183"/>
      <c r="F84" s="247"/>
      <c r="G84" s="246"/>
      <c r="H84" s="247"/>
      <c r="I84" s="247"/>
      <c r="J84" s="247"/>
      <c r="K84" s="247"/>
      <c r="L84" s="271"/>
      <c r="M84" s="272"/>
      <c r="N84" s="119">
        <v>38.57</v>
      </c>
      <c r="O84" s="87">
        <f t="shared" si="4"/>
        <v>0</v>
      </c>
      <c r="P84" s="54"/>
      <c r="Q84" s="52"/>
      <c r="R84" s="52"/>
      <c r="S84" s="52"/>
      <c r="T84" s="52"/>
      <c r="V84" s="53"/>
      <c r="W84" s="53"/>
      <c r="X84" s="53"/>
      <c r="Y84" s="53"/>
    </row>
    <row r="85" spans="1:25" ht="27.95" customHeight="1" x14ac:dyDescent="0.2">
      <c r="A85" s="208" t="s">
        <v>196</v>
      </c>
      <c r="B85" s="181" t="s">
        <v>195</v>
      </c>
      <c r="C85" s="354" t="s">
        <v>43</v>
      </c>
      <c r="D85" s="355"/>
      <c r="E85" s="183"/>
      <c r="F85" s="247"/>
      <c r="G85" s="246"/>
      <c r="H85" s="247"/>
      <c r="I85" s="247"/>
      <c r="J85" s="247"/>
      <c r="K85" s="247"/>
      <c r="L85" s="271"/>
      <c r="M85" s="272"/>
      <c r="N85" s="119">
        <v>78.66</v>
      </c>
      <c r="O85" s="87">
        <f t="shared" si="4"/>
        <v>0</v>
      </c>
      <c r="P85" s="54"/>
      <c r="Q85" s="52"/>
      <c r="R85" s="52"/>
      <c r="S85" s="52"/>
      <c r="T85" s="52"/>
      <c r="V85" s="53"/>
      <c r="W85" s="53"/>
      <c r="X85" s="53"/>
      <c r="Y85" s="53"/>
    </row>
    <row r="86" spans="1:25" ht="27.95" customHeight="1" thickBot="1" x14ac:dyDescent="0.25">
      <c r="A86" s="208" t="s">
        <v>197</v>
      </c>
      <c r="B86" s="206" t="s">
        <v>198</v>
      </c>
      <c r="C86" s="335" t="s">
        <v>43</v>
      </c>
      <c r="D86" s="336"/>
      <c r="E86" s="183"/>
      <c r="F86" s="247"/>
      <c r="G86" s="246"/>
      <c r="H86" s="247"/>
      <c r="I86" s="247"/>
      <c r="J86" s="247"/>
      <c r="K86" s="247"/>
      <c r="L86" s="271"/>
      <c r="M86" s="272"/>
      <c r="N86" s="119">
        <v>32.07</v>
      </c>
      <c r="O86" s="87">
        <f t="shared" si="4"/>
        <v>0</v>
      </c>
      <c r="P86" s="54"/>
      <c r="Q86" s="52"/>
      <c r="R86" s="52"/>
      <c r="S86" s="52"/>
      <c r="T86" s="52"/>
    </row>
    <row r="87" spans="1:25" ht="27.95" customHeight="1" x14ac:dyDescent="0.2">
      <c r="A87" s="114" t="s">
        <v>229</v>
      </c>
      <c r="B87" s="206" t="s">
        <v>228</v>
      </c>
      <c r="C87" s="269"/>
      <c r="D87" s="270"/>
      <c r="E87" s="183"/>
      <c r="F87" s="247"/>
      <c r="G87" s="246"/>
      <c r="H87" s="247"/>
      <c r="I87" s="247"/>
      <c r="J87" s="247"/>
      <c r="K87" s="247"/>
      <c r="L87" s="271"/>
      <c r="M87" s="272"/>
      <c r="N87" s="86">
        <v>13.97</v>
      </c>
      <c r="O87" s="87">
        <f t="shared" si="4"/>
        <v>0</v>
      </c>
      <c r="P87" s="54"/>
      <c r="Q87" s="52"/>
      <c r="R87" s="52"/>
      <c r="S87" s="52"/>
      <c r="T87" s="52"/>
    </row>
    <row r="88" spans="1:25" ht="27.95" customHeight="1" x14ac:dyDescent="0.2">
      <c r="A88" s="207" t="s">
        <v>232</v>
      </c>
      <c r="B88" s="206" t="s">
        <v>231</v>
      </c>
      <c r="C88" s="269"/>
      <c r="D88" s="266"/>
      <c r="E88" s="183"/>
      <c r="F88" s="247"/>
      <c r="G88" s="246"/>
      <c r="H88" s="247"/>
      <c r="I88" s="247"/>
      <c r="J88" s="247"/>
      <c r="K88" s="247"/>
      <c r="L88" s="271"/>
      <c r="M88" s="272"/>
      <c r="N88" s="86">
        <v>19.11</v>
      </c>
      <c r="O88" s="87">
        <f t="shared" si="4"/>
        <v>0</v>
      </c>
      <c r="P88" s="54"/>
      <c r="Q88" s="52"/>
      <c r="R88" s="52"/>
      <c r="S88" s="52"/>
      <c r="T88" s="52"/>
    </row>
    <row r="89" spans="1:25" ht="27.95" customHeight="1" thickBot="1" x14ac:dyDescent="0.25">
      <c r="A89" s="208" t="s">
        <v>233</v>
      </c>
      <c r="B89" s="177" t="s">
        <v>230</v>
      </c>
      <c r="C89" s="265"/>
      <c r="D89" s="266"/>
      <c r="E89" s="183"/>
      <c r="F89" s="247"/>
      <c r="G89" s="246"/>
      <c r="H89" s="247"/>
      <c r="I89" s="247"/>
      <c r="J89" s="247"/>
      <c r="K89" s="247"/>
      <c r="L89" s="271"/>
      <c r="M89" s="272"/>
      <c r="N89" s="86">
        <v>13.97</v>
      </c>
      <c r="O89" s="87">
        <f t="shared" si="4"/>
        <v>0</v>
      </c>
      <c r="P89" s="54"/>
      <c r="Q89" s="52"/>
      <c r="R89" s="52"/>
      <c r="S89" s="52"/>
      <c r="T89" s="52"/>
    </row>
    <row r="90" spans="1:25" ht="27.95" customHeight="1" x14ac:dyDescent="0.2">
      <c r="A90" s="114" t="s">
        <v>249</v>
      </c>
      <c r="B90" s="322"/>
      <c r="C90" s="265"/>
      <c r="D90" s="266"/>
      <c r="E90" s="183"/>
      <c r="F90" s="247"/>
      <c r="G90" s="246"/>
      <c r="H90" s="247"/>
      <c r="I90" s="247"/>
      <c r="J90" s="247"/>
      <c r="K90" s="247"/>
      <c r="L90" s="271"/>
      <c r="M90" s="272"/>
      <c r="N90" s="86">
        <v>45.45</v>
      </c>
      <c r="O90" s="87">
        <f t="shared" si="4"/>
        <v>0</v>
      </c>
      <c r="P90" s="54"/>
      <c r="Q90" s="52"/>
      <c r="R90" s="52"/>
      <c r="S90" s="52"/>
      <c r="T90" s="52"/>
    </row>
    <row r="91" spans="1:25" ht="27.95" customHeight="1" thickBot="1" x14ac:dyDescent="0.25">
      <c r="A91" s="114" t="s">
        <v>250</v>
      </c>
      <c r="B91" s="323"/>
      <c r="C91" s="265"/>
      <c r="D91" s="266"/>
      <c r="E91" s="183"/>
      <c r="F91" s="247"/>
      <c r="G91" s="246"/>
      <c r="H91" s="247"/>
      <c r="I91" s="247"/>
      <c r="J91" s="247"/>
      <c r="K91" s="247"/>
      <c r="L91" s="271"/>
      <c r="M91" s="272"/>
      <c r="N91" s="86">
        <v>42.2</v>
      </c>
      <c r="O91" s="87">
        <f t="shared" si="4"/>
        <v>0</v>
      </c>
      <c r="P91" s="54"/>
      <c r="Q91" s="52"/>
      <c r="R91" s="52"/>
      <c r="S91" s="52"/>
      <c r="T91" s="52"/>
    </row>
    <row r="92" spans="1:25" ht="27.95" customHeight="1" x14ac:dyDescent="0.2">
      <c r="A92" s="114" t="s">
        <v>3</v>
      </c>
      <c r="B92" s="264"/>
      <c r="C92" s="265"/>
      <c r="D92" s="266"/>
      <c r="E92" s="184"/>
      <c r="F92" s="247"/>
      <c r="G92" s="246"/>
      <c r="H92" s="247"/>
      <c r="I92" s="247"/>
      <c r="J92" s="247"/>
      <c r="K92" s="247"/>
      <c r="L92" s="271"/>
      <c r="M92" s="272"/>
      <c r="N92" s="86">
        <v>9.58</v>
      </c>
      <c r="O92" s="87">
        <f>E92*N92</f>
        <v>0</v>
      </c>
      <c r="P92" s="54"/>
      <c r="Q92" s="52"/>
      <c r="R92" s="52"/>
      <c r="S92" s="52"/>
      <c r="T92" s="52"/>
    </row>
    <row r="93" spans="1:25" ht="27.95" customHeight="1" x14ac:dyDescent="0.2">
      <c r="A93" s="208" t="s">
        <v>214</v>
      </c>
      <c r="B93" s="264"/>
      <c r="C93" s="265"/>
      <c r="D93" s="266"/>
      <c r="E93" s="183"/>
      <c r="F93" s="247"/>
      <c r="G93" s="246"/>
      <c r="H93" s="247"/>
      <c r="I93" s="247"/>
      <c r="J93" s="247"/>
      <c r="K93" s="247"/>
      <c r="L93" s="271"/>
      <c r="M93" s="272"/>
      <c r="N93" s="86">
        <v>5.99</v>
      </c>
      <c r="O93" s="87">
        <f>SUM(E93*N93)</f>
        <v>0</v>
      </c>
      <c r="P93" s="54"/>
      <c r="Q93" s="54"/>
      <c r="R93" s="54"/>
      <c r="S93" s="52"/>
      <c r="T93" s="52"/>
      <c r="V93" s="53"/>
      <c r="W93" s="53"/>
    </row>
    <row r="94" spans="1:25" ht="27.95" customHeight="1" x14ac:dyDescent="0.2">
      <c r="A94" s="114" t="s">
        <v>248</v>
      </c>
      <c r="B94" s="264"/>
      <c r="C94" s="265"/>
      <c r="D94" s="266"/>
      <c r="E94" s="185"/>
      <c r="F94" s="247"/>
      <c r="G94" s="246"/>
      <c r="H94" s="247"/>
      <c r="I94" s="247"/>
      <c r="J94" s="247"/>
      <c r="K94" s="247"/>
      <c r="L94" s="271"/>
      <c r="M94" s="272"/>
      <c r="N94" s="241">
        <v>15</v>
      </c>
      <c r="O94" s="87">
        <f>SUM(E94*N94)</f>
        <v>0</v>
      </c>
      <c r="P94" s="54"/>
      <c r="Q94" s="54"/>
      <c r="R94" s="54"/>
      <c r="S94" s="52"/>
      <c r="T94" s="52"/>
      <c r="V94" s="53"/>
      <c r="W94" s="53"/>
    </row>
    <row r="95" spans="1:25" ht="27.95" hidden="1" customHeight="1" x14ac:dyDescent="0.2">
      <c r="A95" s="114" t="s">
        <v>235</v>
      </c>
      <c r="B95" s="264"/>
      <c r="C95" s="265"/>
      <c r="D95" s="266"/>
      <c r="E95" s="185"/>
      <c r="F95" s="247"/>
      <c r="G95" s="246"/>
      <c r="H95" s="247"/>
      <c r="I95" s="247"/>
      <c r="J95" s="247"/>
      <c r="K95" s="247"/>
      <c r="L95" s="271"/>
      <c r="M95" s="272"/>
      <c r="N95" s="186">
        <v>7.84</v>
      </c>
      <c r="O95" s="87">
        <f>SUM(E95*N95)</f>
        <v>0</v>
      </c>
      <c r="P95" s="54"/>
      <c r="Q95" s="54"/>
      <c r="R95" s="54"/>
      <c r="S95" s="52"/>
      <c r="T95" s="52"/>
    </row>
    <row r="96" spans="1:25" ht="27.95" customHeight="1" thickBot="1" x14ac:dyDescent="0.25">
      <c r="A96" s="209" t="s">
        <v>215</v>
      </c>
      <c r="B96" s="267"/>
      <c r="C96" s="268"/>
      <c r="D96" s="252"/>
      <c r="E96" s="187"/>
      <c r="F96" s="251"/>
      <c r="G96" s="250"/>
      <c r="H96" s="251"/>
      <c r="I96" s="251"/>
      <c r="J96" s="251"/>
      <c r="K96" s="251"/>
      <c r="L96" s="271"/>
      <c r="M96" s="272"/>
      <c r="N96" s="126">
        <v>29.96</v>
      </c>
      <c r="O96" s="102">
        <f>SUM(E96*N96)</f>
        <v>0</v>
      </c>
      <c r="P96" s="54"/>
      <c r="Q96" s="54"/>
      <c r="R96" s="54"/>
      <c r="S96" s="52"/>
      <c r="T96" s="52"/>
    </row>
    <row r="97" spans="1:20" ht="24" thickBot="1" x14ac:dyDescent="0.25">
      <c r="A97" s="258" t="s">
        <v>227</v>
      </c>
      <c r="B97" s="259"/>
      <c r="C97" s="333" t="s">
        <v>242</v>
      </c>
      <c r="D97" s="334"/>
      <c r="E97" s="260">
        <v>56</v>
      </c>
      <c r="F97" s="260">
        <v>57</v>
      </c>
      <c r="G97" s="256">
        <v>58</v>
      </c>
      <c r="H97" s="260">
        <v>59</v>
      </c>
      <c r="I97" s="256">
        <v>60</v>
      </c>
      <c r="J97" s="260">
        <v>61</v>
      </c>
      <c r="K97" s="261">
        <v>62</v>
      </c>
      <c r="L97" s="319"/>
      <c r="M97" s="249"/>
      <c r="N97" s="262" t="s">
        <v>30</v>
      </c>
      <c r="O97" s="263" t="s">
        <v>31</v>
      </c>
      <c r="P97" s="53"/>
      <c r="Q97" s="53"/>
      <c r="R97" s="53"/>
      <c r="S97" s="53"/>
    </row>
    <row r="98" spans="1:20" ht="27.95" customHeight="1" thickBot="1" x14ac:dyDescent="0.25">
      <c r="A98" s="114" t="s">
        <v>11</v>
      </c>
      <c r="B98" s="212" t="s">
        <v>63</v>
      </c>
      <c r="C98" s="335" t="s">
        <v>239</v>
      </c>
      <c r="D98" s="336"/>
      <c r="E98" s="189"/>
      <c r="F98" s="109"/>
      <c r="G98" s="109"/>
      <c r="H98" s="109"/>
      <c r="I98" s="109"/>
      <c r="J98" s="109"/>
      <c r="K98" s="132"/>
      <c r="L98" s="319"/>
      <c r="M98" s="249"/>
      <c r="N98" s="226">
        <v>60.8</v>
      </c>
      <c r="O98" s="190">
        <f t="shared" ref="O98:O103" si="5">SUM(E98:K98)*N98</f>
        <v>0</v>
      </c>
      <c r="P98" s="53"/>
      <c r="Q98" s="53"/>
      <c r="R98" s="53"/>
      <c r="S98" s="53"/>
    </row>
    <row r="99" spans="1:20" ht="27.95" customHeight="1" thickBot="1" x14ac:dyDescent="0.25">
      <c r="A99" s="207" t="s">
        <v>193</v>
      </c>
      <c r="B99" s="188" t="s">
        <v>194</v>
      </c>
      <c r="C99" s="335" t="s">
        <v>222</v>
      </c>
      <c r="D99" s="336"/>
      <c r="E99" s="90"/>
      <c r="F99" s="84"/>
      <c r="G99" s="84"/>
      <c r="H99" s="84"/>
      <c r="I99" s="84"/>
      <c r="J99" s="84"/>
      <c r="K99" s="91"/>
      <c r="L99" s="248"/>
      <c r="M99" s="248"/>
      <c r="N99" s="119">
        <v>39.86</v>
      </c>
      <c r="O99" s="191">
        <f t="shared" si="5"/>
        <v>0</v>
      </c>
      <c r="P99" s="53"/>
      <c r="Q99" s="53"/>
      <c r="R99" s="53"/>
      <c r="S99" s="53"/>
    </row>
    <row r="100" spans="1:20" ht="27.95" customHeight="1" thickBot="1" x14ac:dyDescent="0.25">
      <c r="A100" s="207" t="s">
        <v>175</v>
      </c>
      <c r="B100" s="211" t="s">
        <v>174</v>
      </c>
      <c r="C100" s="335" t="s">
        <v>239</v>
      </c>
      <c r="D100" s="336"/>
      <c r="E100" s="90"/>
      <c r="F100" s="84"/>
      <c r="G100" s="84"/>
      <c r="H100" s="84"/>
      <c r="I100" s="84"/>
      <c r="J100" s="84"/>
      <c r="K100" s="91"/>
      <c r="L100" s="248"/>
      <c r="M100" s="248"/>
      <c r="N100" s="119">
        <v>56.13</v>
      </c>
      <c r="O100" s="191">
        <f t="shared" si="5"/>
        <v>0</v>
      </c>
      <c r="P100" s="53"/>
    </row>
    <row r="101" spans="1:20" ht="27.95" customHeight="1" thickBot="1" x14ac:dyDescent="0.25">
      <c r="A101" s="207" t="s">
        <v>168</v>
      </c>
      <c r="B101" s="188" t="s">
        <v>169</v>
      </c>
      <c r="C101" s="335" t="s">
        <v>239</v>
      </c>
      <c r="D101" s="336"/>
      <c r="E101" s="90"/>
      <c r="F101" s="84"/>
      <c r="G101" s="84"/>
      <c r="H101" s="84"/>
      <c r="I101" s="84"/>
      <c r="J101" s="84"/>
      <c r="K101" s="91"/>
      <c r="L101" s="248"/>
      <c r="M101" s="248"/>
      <c r="N101" s="119">
        <v>54.53</v>
      </c>
      <c r="O101" s="191">
        <f t="shared" si="5"/>
        <v>0</v>
      </c>
      <c r="P101" s="53"/>
    </row>
    <row r="102" spans="1:20" ht="27.95" customHeight="1" thickBot="1" x14ac:dyDescent="0.25">
      <c r="A102" s="208" t="s">
        <v>148</v>
      </c>
      <c r="B102" s="213" t="s">
        <v>185</v>
      </c>
      <c r="C102" s="335" t="s">
        <v>239</v>
      </c>
      <c r="D102" s="336"/>
      <c r="E102" s="90"/>
      <c r="F102" s="84"/>
      <c r="G102" s="84"/>
      <c r="H102" s="84"/>
      <c r="I102" s="84"/>
      <c r="J102" s="84"/>
      <c r="K102" s="91"/>
      <c r="L102" s="248"/>
      <c r="M102" s="248"/>
      <c r="N102" s="119">
        <v>105.89</v>
      </c>
      <c r="O102" s="191">
        <f t="shared" si="5"/>
        <v>0</v>
      </c>
    </row>
    <row r="103" spans="1:20" ht="27.95" customHeight="1" thickBot="1" x14ac:dyDescent="0.25">
      <c r="A103" s="208" t="s">
        <v>236</v>
      </c>
      <c r="B103" s="211" t="s">
        <v>145</v>
      </c>
      <c r="C103" s="335" t="s">
        <v>24</v>
      </c>
      <c r="D103" s="336"/>
      <c r="E103" s="162"/>
      <c r="F103" s="141"/>
      <c r="G103" s="99"/>
      <c r="H103" s="84"/>
      <c r="I103" s="141"/>
      <c r="J103" s="99"/>
      <c r="K103" s="230"/>
      <c r="L103" s="248"/>
      <c r="M103" s="248"/>
      <c r="N103" s="186">
        <v>95</v>
      </c>
      <c r="O103" s="191">
        <f t="shared" si="5"/>
        <v>0</v>
      </c>
    </row>
    <row r="104" spans="1:20" ht="27.95" customHeight="1" thickBot="1" x14ac:dyDescent="0.25">
      <c r="A104" s="114" t="s">
        <v>6</v>
      </c>
      <c r="B104" s="210" t="s">
        <v>29</v>
      </c>
      <c r="C104" s="335" t="s">
        <v>24</v>
      </c>
      <c r="D104" s="336"/>
      <c r="E104" s="254" t="s">
        <v>17</v>
      </c>
      <c r="F104" s="234"/>
      <c r="G104" s="255" t="s">
        <v>19</v>
      </c>
      <c r="H104" s="230"/>
      <c r="I104" s="256"/>
      <c r="J104" s="257"/>
      <c r="K104" s="247"/>
      <c r="L104" s="248"/>
      <c r="M104" s="248"/>
      <c r="N104" s="119">
        <v>9.4499999999999993</v>
      </c>
      <c r="O104" s="193">
        <f>SUM(F104:H104)*N104</f>
        <v>0</v>
      </c>
      <c r="P104" s="54"/>
      <c r="Q104" s="52"/>
      <c r="R104" s="52"/>
      <c r="S104" s="52"/>
      <c r="T104" s="52"/>
    </row>
    <row r="105" spans="1:20" ht="27.95" customHeight="1" thickBot="1" x14ac:dyDescent="0.4">
      <c r="A105" s="207" t="s">
        <v>225</v>
      </c>
      <c r="B105" s="192" t="s">
        <v>162</v>
      </c>
      <c r="C105" s="335" t="s">
        <v>24</v>
      </c>
      <c r="D105" s="336"/>
      <c r="E105" s="194"/>
      <c r="F105" s="246"/>
      <c r="G105" s="246"/>
      <c r="H105" s="247"/>
      <c r="I105" s="247"/>
      <c r="J105" s="247"/>
      <c r="K105" s="247"/>
      <c r="L105" s="248"/>
      <c r="M105" s="249"/>
      <c r="N105" s="86">
        <v>11.61</v>
      </c>
      <c r="O105" s="195">
        <f>SUM(L105:L105)*N105</f>
        <v>0</v>
      </c>
      <c r="P105" s="54"/>
      <c r="Q105" s="52"/>
      <c r="R105" s="52"/>
      <c r="S105" s="52"/>
      <c r="T105" s="52"/>
    </row>
    <row r="106" spans="1:20" ht="27.95" customHeight="1" thickBot="1" x14ac:dyDescent="0.4">
      <c r="A106" s="209" t="s">
        <v>226</v>
      </c>
      <c r="B106" s="209" t="s">
        <v>163</v>
      </c>
      <c r="C106" s="335" t="s">
        <v>24</v>
      </c>
      <c r="D106" s="336"/>
      <c r="E106" s="196"/>
      <c r="F106" s="250"/>
      <c r="G106" s="250"/>
      <c r="H106" s="251"/>
      <c r="I106" s="251"/>
      <c r="J106" s="251"/>
      <c r="K106" s="251"/>
      <c r="L106" s="251"/>
      <c r="M106" s="252"/>
      <c r="N106" s="197">
        <v>13.1</v>
      </c>
      <c r="O106" s="198">
        <f>SUM(L106:L106)*N106</f>
        <v>0</v>
      </c>
      <c r="P106" s="53"/>
    </row>
    <row r="107" spans="1:20" ht="42" customHeight="1" thickBot="1" x14ac:dyDescent="0.25">
      <c r="A107" s="199"/>
      <c r="B107" s="200"/>
      <c r="C107" s="144"/>
      <c r="D107" s="201"/>
      <c r="E107" s="202"/>
      <c r="F107" s="202"/>
      <c r="G107" s="202"/>
      <c r="H107" s="202"/>
      <c r="I107" s="202"/>
      <c r="J107" s="202"/>
      <c r="K107" s="202"/>
      <c r="L107" s="203"/>
      <c r="M107" s="204"/>
      <c r="N107" s="205" t="s">
        <v>71</v>
      </c>
      <c r="O107" s="164">
        <f>SUM(O12:O103)</f>
        <v>0</v>
      </c>
    </row>
    <row r="108" spans="1:20" ht="15.75" x14ac:dyDescent="0.25">
      <c r="A108" s="53"/>
      <c r="B108" s="58"/>
      <c r="C108" s="59"/>
      <c r="D108" s="60"/>
      <c r="E108" s="53"/>
      <c r="F108" s="61"/>
      <c r="G108" s="61"/>
      <c r="H108" s="54"/>
      <c r="I108" s="62"/>
      <c r="J108" s="62"/>
      <c r="K108" s="63"/>
      <c r="L108" s="64"/>
    </row>
    <row r="109" spans="1:20" x14ac:dyDescent="0.2">
      <c r="I109" s="53"/>
      <c r="J109" s="53"/>
      <c r="L109" s="53"/>
    </row>
    <row r="110" spans="1:20" x14ac:dyDescent="0.2">
      <c r="H110" s="54"/>
    </row>
    <row r="111" spans="1:20" x14ac:dyDescent="0.2">
      <c r="O111" s="53"/>
    </row>
    <row r="117" spans="6:6" x14ac:dyDescent="0.2">
      <c r="F117" s="53"/>
    </row>
  </sheetData>
  <sheetProtection algorithmName="SHA-512" hashValue="WD2vqqpkfw042RGXCaj4ffAAY9Nunl+A715Nud3YAh7CVoRBcFaKAXRNnjcMn2Tyl5vrZSxzd4uS1OsU5fd8wg==" saltValue="86QLECu6QdZKPVM9faux4w==" spinCount="100000" sheet="1" objects="1" scenarios="1"/>
  <mergeCells count="52">
    <mergeCell ref="C52:D52"/>
    <mergeCell ref="C79:D79"/>
    <mergeCell ref="C76:D76"/>
    <mergeCell ref="C77:D77"/>
    <mergeCell ref="C78:D78"/>
    <mergeCell ref="C15:D15"/>
    <mergeCell ref="C16:D16"/>
    <mergeCell ref="C22:D22"/>
    <mergeCell ref="C35:D35"/>
    <mergeCell ref="C41:D41"/>
    <mergeCell ref="C17:D17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102:D102"/>
    <mergeCell ref="C82:D82"/>
    <mergeCell ref="C83:D83"/>
    <mergeCell ref="C84:D84"/>
    <mergeCell ref="C85:D85"/>
    <mergeCell ref="C86:D86"/>
    <mergeCell ref="C80:D80"/>
    <mergeCell ref="C81:D81"/>
    <mergeCell ref="C72:D72"/>
    <mergeCell ref="C73:D73"/>
    <mergeCell ref="C71:D71"/>
    <mergeCell ref="A75:B75"/>
    <mergeCell ref="C75:D75"/>
    <mergeCell ref="C65:D65"/>
    <mergeCell ref="C74:D74"/>
    <mergeCell ref="B7:G7"/>
    <mergeCell ref="B8:G8"/>
    <mergeCell ref="A10:C10"/>
    <mergeCell ref="D10:O10"/>
    <mergeCell ref="C18:D18"/>
    <mergeCell ref="C19:D19"/>
    <mergeCell ref="C20:D20"/>
    <mergeCell ref="C21:D21"/>
    <mergeCell ref="C11:D11"/>
    <mergeCell ref="C12:D12"/>
    <mergeCell ref="C13:D13"/>
    <mergeCell ref="C14:D14"/>
    <mergeCell ref="B4:G4"/>
    <mergeCell ref="B5:G5"/>
    <mergeCell ref="N5:O5"/>
    <mergeCell ref="B6:G6"/>
    <mergeCell ref="N6:O6"/>
  </mergeCells>
  <pageMargins left="0.78740157480314965" right="0.59055118110236227" top="0.39370078740157483" bottom="0.74803149606299213" header="0.31496062992125984" footer="0.39370078740157483"/>
  <pageSetup paperSize="9" scale="37" fitToHeight="0" orientation="portrait" r:id="rId1"/>
  <headerFooter>
    <oddFooter>&amp;L&amp;18FSB
Chaufförsvägen 3
10600 EKENÄS&amp;C&amp;18Tel: 020 787 9760
&amp;R&amp;18E-post: kansli@fsbr.fi
Hemsida: www.fsbr.fi</oddFooter>
  </headerFooter>
  <rowBreaks count="1" manualBreakCount="1">
    <brk id="5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J220"/>
  <sheetViews>
    <sheetView showGridLines="0" zoomScale="135" workbookViewId="0">
      <selection activeCell="A2" sqref="A2"/>
    </sheetView>
  </sheetViews>
  <sheetFormatPr defaultRowHeight="12.75" x14ac:dyDescent="0.2"/>
  <sheetData>
    <row r="1" spans="1:10" ht="26.25" x14ac:dyDescent="0.4">
      <c r="A1" s="12" t="s">
        <v>160</v>
      </c>
    </row>
    <row r="2" spans="1:10" s="1" customFormat="1" x14ac:dyDescent="0.2"/>
    <row r="3" spans="1:10" s="1" customFormat="1" ht="18" x14ac:dyDescent="0.25">
      <c r="A3" s="11" t="s">
        <v>73</v>
      </c>
    </row>
    <row r="4" spans="1:10" ht="18" x14ac:dyDescent="0.25">
      <c r="A4" s="2" t="s">
        <v>74</v>
      </c>
      <c r="B4" s="3"/>
      <c r="C4" s="3"/>
      <c r="D4" s="3"/>
      <c r="E4" s="13"/>
      <c r="F4" s="2" t="s">
        <v>76</v>
      </c>
      <c r="G4" s="3"/>
      <c r="H4" s="3"/>
      <c r="I4" s="3"/>
      <c r="J4" s="4"/>
    </row>
    <row r="5" spans="1:10" x14ac:dyDescent="0.2">
      <c r="A5" s="5"/>
      <c r="B5" s="6"/>
      <c r="C5" s="6"/>
      <c r="D5" s="6"/>
      <c r="E5" s="7"/>
      <c r="F5" s="5"/>
      <c r="G5" s="6"/>
      <c r="H5" s="6"/>
      <c r="I5" s="6"/>
      <c r="J5" s="7"/>
    </row>
    <row r="6" spans="1:10" x14ac:dyDescent="0.2">
      <c r="A6" s="5"/>
      <c r="B6" s="6"/>
      <c r="C6" s="6"/>
      <c r="D6" s="6"/>
      <c r="E6" s="7"/>
      <c r="F6" s="5"/>
      <c r="G6" s="6"/>
      <c r="H6" s="6"/>
      <c r="I6" s="6"/>
      <c r="J6" s="7"/>
    </row>
    <row r="7" spans="1:10" x14ac:dyDescent="0.2">
      <c r="A7" s="5"/>
      <c r="B7" s="6"/>
      <c r="C7" s="6"/>
      <c r="D7" s="6"/>
      <c r="E7" s="7"/>
      <c r="F7" s="5"/>
      <c r="G7" s="6"/>
      <c r="H7" s="6"/>
      <c r="I7" s="6"/>
      <c r="J7" s="7"/>
    </row>
    <row r="8" spans="1:10" x14ac:dyDescent="0.2">
      <c r="A8" s="5"/>
      <c r="B8" s="6"/>
      <c r="C8" s="6"/>
      <c r="D8" s="6"/>
      <c r="E8" s="7"/>
      <c r="F8" s="5"/>
      <c r="G8" s="6"/>
      <c r="H8" s="6"/>
      <c r="I8" s="6"/>
      <c r="J8" s="7"/>
    </row>
    <row r="9" spans="1:10" x14ac:dyDescent="0.2">
      <c r="A9" s="5"/>
      <c r="B9" s="6"/>
      <c r="C9" s="6"/>
      <c r="D9" s="6"/>
      <c r="E9" s="7"/>
      <c r="F9" s="5"/>
      <c r="G9" s="6"/>
      <c r="H9" s="6"/>
      <c r="I9" s="6"/>
      <c r="J9" s="7"/>
    </row>
    <row r="10" spans="1:10" x14ac:dyDescent="0.2">
      <c r="A10" s="5"/>
      <c r="B10" s="6"/>
      <c r="C10" s="6"/>
      <c r="D10" s="6"/>
      <c r="E10" s="7"/>
      <c r="F10" s="5"/>
      <c r="G10" s="6"/>
      <c r="H10" s="6"/>
      <c r="I10" s="6"/>
      <c r="J10" s="7"/>
    </row>
    <row r="11" spans="1:10" x14ac:dyDescent="0.2">
      <c r="A11" s="5"/>
      <c r="B11" s="6"/>
      <c r="C11" s="6"/>
      <c r="D11" s="6"/>
      <c r="E11" s="7"/>
      <c r="F11" s="5"/>
      <c r="G11" s="6"/>
      <c r="H11" s="6"/>
      <c r="I11" s="6"/>
      <c r="J11" s="7"/>
    </row>
    <row r="12" spans="1:10" x14ac:dyDescent="0.2">
      <c r="A12" s="5"/>
      <c r="B12" s="6"/>
      <c r="C12" s="6"/>
      <c r="D12" s="6"/>
      <c r="E12" s="7"/>
      <c r="F12" s="5"/>
      <c r="G12" s="6"/>
      <c r="H12" s="6"/>
      <c r="I12" s="6"/>
      <c r="J12" s="7"/>
    </row>
    <row r="13" spans="1:10" x14ac:dyDescent="0.2">
      <c r="A13" s="5"/>
      <c r="B13" s="6"/>
      <c r="C13" s="6"/>
      <c r="D13" s="6"/>
      <c r="E13" s="7"/>
      <c r="F13" s="5"/>
      <c r="G13" s="6"/>
      <c r="H13" s="6"/>
      <c r="I13" s="6"/>
      <c r="J13" s="7"/>
    </row>
    <row r="14" spans="1:10" x14ac:dyDescent="0.2">
      <c r="A14" s="5"/>
      <c r="B14" s="6"/>
      <c r="C14" s="6"/>
      <c r="D14" s="6"/>
      <c r="E14" s="7"/>
      <c r="F14" s="5"/>
      <c r="G14" s="6"/>
      <c r="H14" s="6"/>
      <c r="I14" s="6"/>
      <c r="J14" s="7"/>
    </row>
    <row r="15" spans="1:10" x14ac:dyDescent="0.2">
      <c r="A15" s="5"/>
      <c r="B15" s="6"/>
      <c r="C15" s="6"/>
      <c r="D15" s="6"/>
      <c r="E15" s="7"/>
      <c r="F15" s="5"/>
      <c r="G15" s="6"/>
      <c r="H15" s="6"/>
      <c r="I15" s="6"/>
      <c r="J15" s="7"/>
    </row>
    <row r="16" spans="1:10" x14ac:dyDescent="0.2">
      <c r="A16" s="5"/>
      <c r="B16" s="6"/>
      <c r="C16" s="6"/>
      <c r="D16" s="6"/>
      <c r="E16" s="7"/>
      <c r="F16" s="5"/>
      <c r="G16" s="6"/>
      <c r="H16" s="6"/>
      <c r="I16" s="6"/>
      <c r="J16" s="7"/>
    </row>
    <row r="17" spans="1:10" x14ac:dyDescent="0.2">
      <c r="A17" s="5"/>
      <c r="B17" s="6"/>
      <c r="C17" s="6"/>
      <c r="D17" s="6"/>
      <c r="E17" s="7"/>
      <c r="F17" s="5"/>
      <c r="G17" s="6"/>
      <c r="H17" s="6"/>
      <c r="I17" s="6"/>
      <c r="J17" s="7"/>
    </row>
    <row r="18" spans="1:10" x14ac:dyDescent="0.2">
      <c r="A18" s="5"/>
      <c r="B18" s="6"/>
      <c r="C18" s="6"/>
      <c r="D18" s="6"/>
      <c r="E18" s="7"/>
      <c r="F18" s="5"/>
      <c r="G18" s="6"/>
      <c r="H18" s="6"/>
      <c r="I18" s="6"/>
      <c r="J18" s="7"/>
    </row>
    <row r="19" spans="1:10" x14ac:dyDescent="0.2">
      <c r="A19" s="5"/>
      <c r="B19" s="6"/>
      <c r="C19" s="6"/>
      <c r="D19" s="6"/>
      <c r="E19" s="7"/>
      <c r="F19" s="5"/>
      <c r="G19" s="6"/>
      <c r="H19" s="6"/>
      <c r="I19" s="6"/>
      <c r="J19" s="7"/>
    </row>
    <row r="20" spans="1:10" x14ac:dyDescent="0.2">
      <c r="A20" s="5"/>
      <c r="B20" s="6"/>
      <c r="C20" s="6"/>
      <c r="D20" s="6"/>
      <c r="E20" s="7"/>
      <c r="F20" s="5"/>
      <c r="G20" s="6"/>
      <c r="H20" s="6"/>
      <c r="I20" s="6"/>
      <c r="J20" s="7"/>
    </row>
    <row r="21" spans="1:10" x14ac:dyDescent="0.2">
      <c r="A21" s="5"/>
      <c r="B21" s="6"/>
      <c r="C21" s="6"/>
      <c r="D21" s="6"/>
      <c r="E21" s="7"/>
      <c r="F21" s="5"/>
      <c r="G21" s="6"/>
      <c r="H21" s="6"/>
      <c r="I21" s="6"/>
      <c r="J21" s="7"/>
    </row>
    <row r="22" spans="1:10" ht="15" x14ac:dyDescent="0.2">
      <c r="A22" s="371" t="s">
        <v>22</v>
      </c>
      <c r="B22" s="372"/>
      <c r="C22" s="372"/>
      <c r="D22" s="372"/>
      <c r="E22" s="373"/>
      <c r="F22" s="371" t="s">
        <v>23</v>
      </c>
      <c r="G22" s="372"/>
      <c r="H22" s="372"/>
      <c r="I22" s="372"/>
      <c r="J22" s="373"/>
    </row>
    <row r="23" spans="1:10" x14ac:dyDescent="0.2">
      <c r="A23" s="8"/>
      <c r="B23" s="9"/>
      <c r="C23" s="9"/>
      <c r="D23" s="9"/>
      <c r="E23" s="10"/>
      <c r="F23" s="8"/>
      <c r="G23" s="9"/>
      <c r="H23" s="9"/>
      <c r="I23" s="9"/>
      <c r="J23" s="10"/>
    </row>
    <row r="24" spans="1:10" ht="18" x14ac:dyDescent="0.25">
      <c r="A24" s="2" t="s">
        <v>75</v>
      </c>
      <c r="B24" s="3"/>
      <c r="C24" s="3"/>
      <c r="D24" s="3"/>
      <c r="E24" s="14"/>
      <c r="F24" s="2" t="s">
        <v>77</v>
      </c>
      <c r="G24" s="3"/>
      <c r="H24" s="3"/>
      <c r="I24" s="3"/>
      <c r="J24" s="4"/>
    </row>
    <row r="25" spans="1:10" x14ac:dyDescent="0.2">
      <c r="A25" s="5"/>
      <c r="B25" s="6"/>
      <c r="C25" s="6"/>
      <c r="D25" s="6"/>
      <c r="E25" s="6"/>
      <c r="F25" s="5"/>
      <c r="G25" s="6"/>
      <c r="H25" s="6"/>
      <c r="I25" s="6"/>
      <c r="J25" s="7"/>
    </row>
    <row r="26" spans="1:10" x14ac:dyDescent="0.2">
      <c r="A26" s="5"/>
      <c r="B26" s="6"/>
      <c r="C26" s="6"/>
      <c r="D26" s="6"/>
      <c r="E26" s="6"/>
      <c r="F26" s="5"/>
      <c r="G26" s="6"/>
      <c r="H26" s="6"/>
      <c r="I26" s="6"/>
      <c r="J26" s="7"/>
    </row>
    <row r="27" spans="1:10" x14ac:dyDescent="0.2">
      <c r="A27" s="5"/>
      <c r="B27" s="6"/>
      <c r="C27" s="6"/>
      <c r="D27" s="6"/>
      <c r="E27" s="6"/>
      <c r="F27" s="5"/>
      <c r="G27" s="6"/>
      <c r="H27" s="6"/>
      <c r="I27" s="6"/>
      <c r="J27" s="7"/>
    </row>
    <row r="28" spans="1:10" x14ac:dyDescent="0.2">
      <c r="A28" s="5"/>
      <c r="B28" s="6"/>
      <c r="C28" s="6"/>
      <c r="D28" s="6"/>
      <c r="E28" s="6"/>
      <c r="F28" s="5"/>
      <c r="G28" s="6"/>
      <c r="H28" s="6"/>
      <c r="I28" s="6"/>
      <c r="J28" s="7"/>
    </row>
    <row r="29" spans="1:10" x14ac:dyDescent="0.2">
      <c r="A29" s="5"/>
      <c r="B29" s="6"/>
      <c r="C29" s="6"/>
      <c r="D29" s="6"/>
      <c r="E29" s="6"/>
      <c r="F29" s="5"/>
      <c r="G29" s="6"/>
      <c r="H29" s="6"/>
      <c r="I29" s="6"/>
      <c r="J29" s="7"/>
    </row>
    <row r="30" spans="1:10" x14ac:dyDescent="0.2">
      <c r="A30" s="5"/>
      <c r="B30" s="6"/>
      <c r="C30" s="6"/>
      <c r="D30" s="6"/>
      <c r="E30" s="6"/>
      <c r="F30" s="5"/>
      <c r="G30" s="6"/>
      <c r="H30" s="6"/>
      <c r="I30" s="6"/>
      <c r="J30" s="7"/>
    </row>
    <row r="31" spans="1:10" x14ac:dyDescent="0.2">
      <c r="A31" s="5"/>
      <c r="B31" s="6"/>
      <c r="C31" s="6"/>
      <c r="D31" s="6"/>
      <c r="E31" s="6"/>
      <c r="F31" s="5"/>
      <c r="G31" s="6"/>
      <c r="H31" s="6"/>
      <c r="I31" s="6"/>
      <c r="J31" s="7"/>
    </row>
    <row r="32" spans="1:10" x14ac:dyDescent="0.2">
      <c r="A32" s="5"/>
      <c r="B32" s="6"/>
      <c r="C32" s="6"/>
      <c r="D32" s="6"/>
      <c r="E32" s="6"/>
      <c r="F32" s="5"/>
      <c r="G32" s="6"/>
      <c r="H32" s="6"/>
      <c r="I32" s="6"/>
      <c r="J32" s="7"/>
    </row>
    <row r="33" spans="1:10" x14ac:dyDescent="0.2">
      <c r="A33" s="5"/>
      <c r="B33" s="6"/>
      <c r="C33" s="6"/>
      <c r="D33" s="6"/>
      <c r="E33" s="6"/>
      <c r="F33" s="5"/>
      <c r="G33" s="6"/>
      <c r="H33" s="6"/>
      <c r="I33" s="6"/>
      <c r="J33" s="7"/>
    </row>
    <row r="34" spans="1:10" x14ac:dyDescent="0.2">
      <c r="A34" s="5"/>
      <c r="B34" s="6"/>
      <c r="C34" s="6"/>
      <c r="D34" s="6"/>
      <c r="E34" s="6"/>
      <c r="F34" s="5"/>
      <c r="G34" s="6"/>
      <c r="H34" s="6"/>
      <c r="I34" s="6"/>
      <c r="J34" s="7"/>
    </row>
    <row r="35" spans="1:10" x14ac:dyDescent="0.2">
      <c r="A35" s="5"/>
      <c r="B35" s="6"/>
      <c r="C35" s="6"/>
      <c r="D35" s="6"/>
      <c r="E35" s="6"/>
      <c r="F35" s="5"/>
      <c r="G35" s="6"/>
      <c r="H35" s="6"/>
      <c r="I35" s="6"/>
      <c r="J35" s="7"/>
    </row>
    <row r="36" spans="1:10" x14ac:dyDescent="0.2">
      <c r="A36" s="5"/>
      <c r="B36" s="6"/>
      <c r="C36" s="6"/>
      <c r="D36" s="6"/>
      <c r="E36" s="6"/>
      <c r="F36" s="5"/>
      <c r="G36" s="6"/>
      <c r="H36" s="6"/>
      <c r="I36" s="6"/>
      <c r="J36" s="7"/>
    </row>
    <row r="37" spans="1:10" x14ac:dyDescent="0.2">
      <c r="A37" s="5"/>
      <c r="B37" s="6"/>
      <c r="C37" s="6"/>
      <c r="D37" s="6"/>
      <c r="E37" s="6"/>
      <c r="F37" s="5"/>
      <c r="G37" s="6"/>
      <c r="H37" s="6"/>
      <c r="I37" s="6"/>
      <c r="J37" s="7"/>
    </row>
    <row r="38" spans="1:10" x14ac:dyDescent="0.2">
      <c r="A38" s="5"/>
      <c r="B38" s="6"/>
      <c r="C38" s="6"/>
      <c r="D38" s="6"/>
      <c r="E38" s="6"/>
      <c r="F38" s="5"/>
      <c r="G38" s="6"/>
      <c r="H38" s="6"/>
      <c r="I38" s="6"/>
      <c r="J38" s="7"/>
    </row>
    <row r="39" spans="1:10" x14ac:dyDescent="0.2">
      <c r="A39" s="5"/>
      <c r="B39" s="6"/>
      <c r="C39" s="6"/>
      <c r="D39" s="6"/>
      <c r="E39" s="6"/>
      <c r="F39" s="5"/>
      <c r="G39" s="6"/>
      <c r="H39" s="6"/>
      <c r="I39" s="6"/>
      <c r="J39" s="7"/>
    </row>
    <row r="40" spans="1:10" x14ac:dyDescent="0.2">
      <c r="A40" s="5"/>
      <c r="B40" s="6"/>
      <c r="C40" s="6"/>
      <c r="D40" s="6"/>
      <c r="E40" s="6"/>
      <c r="F40" s="5"/>
      <c r="G40" s="6"/>
      <c r="H40" s="6"/>
      <c r="I40" s="6"/>
      <c r="J40" s="7"/>
    </row>
    <row r="41" spans="1:10" ht="15" x14ac:dyDescent="0.2">
      <c r="A41" s="370" t="s">
        <v>25</v>
      </c>
      <c r="B41" s="368"/>
      <c r="C41" s="368"/>
      <c r="D41" s="368"/>
      <c r="E41" s="368"/>
      <c r="F41" s="5"/>
      <c r="G41" s="6"/>
      <c r="H41" s="6"/>
      <c r="I41" s="6"/>
      <c r="J41" s="7"/>
    </row>
    <row r="42" spans="1:10" x14ac:dyDescent="0.2">
      <c r="A42" s="8"/>
      <c r="B42" s="9"/>
      <c r="C42" s="9"/>
      <c r="D42" s="9"/>
      <c r="E42" s="9"/>
      <c r="F42" s="5"/>
      <c r="G42" s="6"/>
      <c r="H42" s="6"/>
      <c r="I42" s="6"/>
      <c r="J42" s="7"/>
    </row>
    <row r="43" spans="1:10" ht="18" x14ac:dyDescent="0.25">
      <c r="A43" s="2" t="s">
        <v>78</v>
      </c>
      <c r="B43" s="3"/>
      <c r="C43" s="3"/>
      <c r="D43" s="3"/>
      <c r="E43" s="13"/>
      <c r="F43" s="6"/>
      <c r="G43" s="6"/>
      <c r="H43" s="6"/>
      <c r="I43" s="6"/>
      <c r="J43" s="7"/>
    </row>
    <row r="44" spans="1:10" x14ac:dyDescent="0.2">
      <c r="A44" s="5"/>
      <c r="B44" s="6"/>
      <c r="C44" s="6"/>
      <c r="D44" s="6"/>
      <c r="E44" s="7"/>
      <c r="F44" s="6"/>
      <c r="G44" s="6"/>
      <c r="H44" s="6"/>
      <c r="I44" s="6"/>
      <c r="J44" s="7"/>
    </row>
    <row r="45" spans="1:10" x14ac:dyDescent="0.2">
      <c r="A45" s="5"/>
      <c r="B45" s="6"/>
      <c r="C45" s="6"/>
      <c r="D45" s="6"/>
      <c r="E45" s="7"/>
      <c r="F45" s="6"/>
      <c r="G45" s="6"/>
      <c r="H45" s="6"/>
      <c r="I45" s="6"/>
      <c r="J45" s="7"/>
    </row>
    <row r="46" spans="1:10" x14ac:dyDescent="0.2">
      <c r="A46" s="5"/>
      <c r="B46" s="6"/>
      <c r="C46" s="6"/>
      <c r="D46" s="6"/>
      <c r="E46" s="7"/>
      <c r="F46" s="6"/>
      <c r="G46" s="6"/>
      <c r="H46" s="6"/>
      <c r="I46" s="6"/>
      <c r="J46" s="7"/>
    </row>
    <row r="47" spans="1:10" ht="15" x14ac:dyDescent="0.2">
      <c r="A47" s="5"/>
      <c r="B47" s="6"/>
      <c r="C47" s="6"/>
      <c r="D47" s="6"/>
      <c r="E47" s="7"/>
      <c r="F47" s="368" t="s">
        <v>27</v>
      </c>
      <c r="G47" s="368"/>
      <c r="H47" s="368"/>
      <c r="I47" s="368"/>
      <c r="J47" s="369"/>
    </row>
    <row r="48" spans="1:10" x14ac:dyDescent="0.2">
      <c r="A48" s="5"/>
      <c r="B48" s="6"/>
      <c r="C48" s="6"/>
      <c r="D48" s="6"/>
      <c r="E48" s="7"/>
      <c r="F48" s="9"/>
      <c r="G48" s="9"/>
      <c r="H48" s="9"/>
      <c r="I48" s="9"/>
      <c r="J48" s="10"/>
    </row>
    <row r="49" spans="1:10" ht="18" x14ac:dyDescent="0.25">
      <c r="A49" s="5"/>
      <c r="B49" s="6"/>
      <c r="C49" s="6"/>
      <c r="D49" s="6"/>
      <c r="E49" s="7"/>
      <c r="F49" s="2" t="s">
        <v>79</v>
      </c>
      <c r="G49" s="3"/>
      <c r="H49" s="3"/>
      <c r="I49" s="3"/>
      <c r="J49" s="13"/>
    </row>
    <row r="50" spans="1:10" x14ac:dyDescent="0.2">
      <c r="A50" s="5"/>
      <c r="B50" s="6"/>
      <c r="C50" s="6"/>
      <c r="D50" s="6"/>
      <c r="E50" s="7"/>
      <c r="F50" s="5"/>
      <c r="G50" s="6"/>
      <c r="H50" s="6"/>
      <c r="I50" s="6"/>
      <c r="J50" s="7"/>
    </row>
    <row r="51" spans="1:10" x14ac:dyDescent="0.2">
      <c r="A51" s="5"/>
      <c r="B51" s="6"/>
      <c r="C51" s="6"/>
      <c r="D51" s="6"/>
      <c r="E51" s="7"/>
      <c r="F51" s="5"/>
      <c r="G51" s="6"/>
      <c r="H51" s="6"/>
      <c r="I51" s="6"/>
      <c r="J51" s="7"/>
    </row>
    <row r="52" spans="1:10" x14ac:dyDescent="0.2">
      <c r="A52" s="5"/>
      <c r="B52" s="6"/>
      <c r="C52" s="6"/>
      <c r="D52" s="6"/>
      <c r="E52" s="7"/>
      <c r="F52" s="5"/>
      <c r="G52" s="6"/>
      <c r="H52" s="6"/>
      <c r="I52" s="6"/>
      <c r="J52" s="7"/>
    </row>
    <row r="53" spans="1:10" x14ac:dyDescent="0.2">
      <c r="A53" s="5"/>
      <c r="B53" s="6"/>
      <c r="C53" s="6"/>
      <c r="D53" s="6"/>
      <c r="E53" s="7"/>
      <c r="F53" s="5"/>
      <c r="G53" s="6"/>
      <c r="H53" s="6"/>
      <c r="I53" s="6"/>
      <c r="J53" s="7"/>
    </row>
    <row r="54" spans="1:10" x14ac:dyDescent="0.2">
      <c r="A54" s="5"/>
      <c r="B54" s="6"/>
      <c r="C54" s="6"/>
      <c r="D54" s="6"/>
      <c r="E54" s="7"/>
      <c r="F54" s="5"/>
      <c r="G54" s="6"/>
      <c r="H54" s="6"/>
      <c r="I54" s="6"/>
      <c r="J54" s="7"/>
    </row>
    <row r="55" spans="1:10" x14ac:dyDescent="0.2">
      <c r="A55" s="5"/>
      <c r="B55" s="6"/>
      <c r="C55" s="6"/>
      <c r="D55" s="6"/>
      <c r="E55" s="7"/>
      <c r="F55" s="5"/>
      <c r="G55" s="6"/>
      <c r="H55" s="6"/>
      <c r="I55" s="6"/>
      <c r="J55" s="7"/>
    </row>
    <row r="56" spans="1:10" x14ac:dyDescent="0.2">
      <c r="A56" s="5"/>
      <c r="B56" s="6"/>
      <c r="C56" s="6"/>
      <c r="D56" s="6"/>
      <c r="E56" s="7"/>
      <c r="F56" s="5"/>
      <c r="G56" s="6"/>
      <c r="H56" s="6"/>
      <c r="I56" s="6"/>
      <c r="J56" s="7"/>
    </row>
    <row r="57" spans="1:10" ht="15" x14ac:dyDescent="0.2">
      <c r="A57" s="370" t="s">
        <v>28</v>
      </c>
      <c r="B57" s="368"/>
      <c r="C57" s="368"/>
      <c r="D57" s="368"/>
      <c r="E57" s="369"/>
      <c r="F57" s="370" t="s">
        <v>29</v>
      </c>
      <c r="G57" s="368"/>
      <c r="H57" s="368"/>
      <c r="I57" s="368"/>
      <c r="J57" s="369"/>
    </row>
    <row r="58" spans="1:10" x14ac:dyDescent="0.2">
      <c r="A58" s="8"/>
      <c r="B58" s="9"/>
      <c r="C58" s="9"/>
      <c r="D58" s="9"/>
      <c r="E58" s="10"/>
      <c r="F58" s="8"/>
      <c r="G58" s="9"/>
      <c r="H58" s="9"/>
      <c r="I58" s="9"/>
      <c r="J58" s="10"/>
    </row>
    <row r="60" spans="1:10" ht="18" x14ac:dyDescent="0.25">
      <c r="A60" s="11" t="s">
        <v>80</v>
      </c>
    </row>
    <row r="61" spans="1:10" ht="18" x14ac:dyDescent="0.25">
      <c r="A61" s="2" t="s">
        <v>81</v>
      </c>
      <c r="B61" s="3"/>
      <c r="C61" s="3"/>
      <c r="D61" s="3"/>
      <c r="E61" s="14"/>
      <c r="F61" s="2" t="s">
        <v>82</v>
      </c>
      <c r="G61" s="3"/>
      <c r="H61" s="3"/>
      <c r="I61" s="3"/>
      <c r="J61" s="4"/>
    </row>
    <row r="62" spans="1:10" x14ac:dyDescent="0.2">
      <c r="A62" s="5"/>
      <c r="B62" s="6"/>
      <c r="C62" s="6"/>
      <c r="D62" s="6"/>
      <c r="E62" s="6"/>
      <c r="F62" s="5"/>
      <c r="G62" s="6"/>
      <c r="H62" s="6"/>
      <c r="I62" s="6"/>
      <c r="J62" s="7"/>
    </row>
    <row r="63" spans="1:10" x14ac:dyDescent="0.2">
      <c r="A63" s="5"/>
      <c r="B63" s="6"/>
      <c r="C63" s="6"/>
      <c r="D63" s="6"/>
      <c r="E63" s="6"/>
      <c r="F63" s="5"/>
      <c r="G63" s="6"/>
      <c r="H63" s="6"/>
      <c r="I63" s="6"/>
      <c r="J63" s="7"/>
    </row>
    <row r="64" spans="1:10" x14ac:dyDescent="0.2">
      <c r="A64" s="5"/>
      <c r="B64" s="6"/>
      <c r="C64" s="6"/>
      <c r="D64" s="6"/>
      <c r="E64" s="6"/>
      <c r="F64" s="5"/>
      <c r="G64" s="6"/>
      <c r="H64" s="6"/>
      <c r="I64" s="6"/>
      <c r="J64" s="7"/>
    </row>
    <row r="65" spans="1:10" x14ac:dyDescent="0.2">
      <c r="A65" s="5"/>
      <c r="B65" s="6"/>
      <c r="C65" s="6"/>
      <c r="D65" s="6"/>
      <c r="E65" s="6"/>
      <c r="F65" s="5"/>
      <c r="G65" s="6"/>
      <c r="H65" s="6"/>
      <c r="I65" s="6"/>
      <c r="J65" s="7"/>
    </row>
    <row r="66" spans="1:10" x14ac:dyDescent="0.2">
      <c r="A66" s="5"/>
      <c r="B66" s="6"/>
      <c r="C66" s="6"/>
      <c r="D66" s="6"/>
      <c r="E66" s="6"/>
      <c r="F66" s="5"/>
      <c r="G66" s="6"/>
      <c r="H66" s="6"/>
      <c r="I66" s="6"/>
      <c r="J66" s="7"/>
    </row>
    <row r="67" spans="1:10" x14ac:dyDescent="0.2">
      <c r="A67" s="5"/>
      <c r="B67" s="6"/>
      <c r="C67" s="6"/>
      <c r="D67" s="6"/>
      <c r="E67" s="6"/>
      <c r="F67" s="5"/>
      <c r="G67" s="6"/>
      <c r="H67" s="6"/>
      <c r="I67" s="6"/>
      <c r="J67" s="7"/>
    </row>
    <row r="68" spans="1:10" x14ac:dyDescent="0.2">
      <c r="A68" s="5"/>
      <c r="B68" s="6"/>
      <c r="C68" s="6"/>
      <c r="D68" s="6"/>
      <c r="E68" s="6"/>
      <c r="F68" s="5"/>
      <c r="G68" s="6"/>
      <c r="H68" s="6"/>
      <c r="I68" s="6"/>
      <c r="J68" s="7"/>
    </row>
    <row r="69" spans="1:10" x14ac:dyDescent="0.2">
      <c r="A69" s="5"/>
      <c r="B69" s="6"/>
      <c r="C69" s="6"/>
      <c r="D69" s="6"/>
      <c r="E69" s="6"/>
      <c r="F69" s="5"/>
      <c r="G69" s="6"/>
      <c r="H69" s="6"/>
      <c r="I69" s="6"/>
      <c r="J69" s="7"/>
    </row>
    <row r="70" spans="1:10" x14ac:dyDescent="0.2">
      <c r="A70" s="5"/>
      <c r="B70" s="6"/>
      <c r="C70" s="6"/>
      <c r="D70" s="6"/>
      <c r="E70" s="6"/>
      <c r="F70" s="5"/>
      <c r="G70" s="6"/>
      <c r="H70" s="6"/>
      <c r="I70" s="6"/>
      <c r="J70" s="7"/>
    </row>
    <row r="71" spans="1:10" x14ac:dyDescent="0.2">
      <c r="A71" s="5"/>
      <c r="B71" s="6"/>
      <c r="C71" s="6"/>
      <c r="D71" s="6"/>
      <c r="E71" s="6"/>
      <c r="F71" s="5"/>
      <c r="G71" s="6"/>
      <c r="H71" s="6"/>
      <c r="I71" s="6"/>
      <c r="J71" s="7"/>
    </row>
    <row r="72" spans="1:10" x14ac:dyDescent="0.2">
      <c r="A72" s="5"/>
      <c r="B72" s="6"/>
      <c r="C72" s="6"/>
      <c r="D72" s="6"/>
      <c r="E72" s="6"/>
      <c r="F72" s="5"/>
      <c r="G72" s="6"/>
      <c r="H72" s="6"/>
      <c r="I72" s="6"/>
      <c r="J72" s="7"/>
    </row>
    <row r="73" spans="1:10" x14ac:dyDescent="0.2">
      <c r="A73" s="5"/>
      <c r="B73" s="6"/>
      <c r="C73" s="6"/>
      <c r="D73" s="6"/>
      <c r="E73" s="6"/>
      <c r="F73" s="5"/>
      <c r="G73" s="6"/>
      <c r="H73" s="6"/>
      <c r="I73" s="6"/>
      <c r="J73" s="7"/>
    </row>
    <row r="74" spans="1:10" x14ac:dyDescent="0.2">
      <c r="A74" s="5"/>
      <c r="B74" s="6"/>
      <c r="C74" s="6"/>
      <c r="D74" s="6"/>
      <c r="E74" s="6"/>
      <c r="F74" s="5"/>
      <c r="G74" s="6"/>
      <c r="H74" s="6"/>
      <c r="I74" s="6"/>
      <c r="J74" s="7"/>
    </row>
    <row r="75" spans="1:10" x14ac:dyDescent="0.2">
      <c r="A75" s="5"/>
      <c r="B75" s="6"/>
      <c r="C75" s="6"/>
      <c r="D75" s="6"/>
      <c r="E75" s="6"/>
      <c r="F75" s="5"/>
      <c r="G75" s="6"/>
      <c r="H75" s="6"/>
      <c r="I75" s="6"/>
      <c r="J75" s="7"/>
    </row>
    <row r="76" spans="1:10" ht="15" x14ac:dyDescent="0.2">
      <c r="A76" s="370" t="s">
        <v>32</v>
      </c>
      <c r="B76" s="368"/>
      <c r="C76" s="368"/>
      <c r="D76" s="368"/>
      <c r="E76" s="368"/>
      <c r="F76" s="5"/>
      <c r="G76" s="6"/>
      <c r="H76" s="6"/>
      <c r="I76" s="6"/>
      <c r="J76" s="7"/>
    </row>
    <row r="77" spans="1:10" x14ac:dyDescent="0.2">
      <c r="A77" s="8"/>
      <c r="B77" s="9"/>
      <c r="C77" s="9"/>
      <c r="D77" s="9"/>
      <c r="E77" s="9"/>
      <c r="F77" s="5"/>
      <c r="G77" s="6"/>
      <c r="H77" s="6"/>
      <c r="I77" s="6"/>
      <c r="J77" s="7"/>
    </row>
    <row r="78" spans="1:10" ht="18" x14ac:dyDescent="0.25">
      <c r="A78" s="2" t="s">
        <v>84</v>
      </c>
      <c r="B78" s="3"/>
      <c r="C78" s="3"/>
      <c r="D78" s="3"/>
      <c r="E78" s="13"/>
      <c r="F78" s="5"/>
      <c r="G78" s="6"/>
      <c r="H78" s="6"/>
      <c r="I78" s="6"/>
      <c r="J78" s="7"/>
    </row>
    <row r="79" spans="1:10" x14ac:dyDescent="0.2">
      <c r="A79" s="5"/>
      <c r="B79" s="6"/>
      <c r="C79" s="6"/>
      <c r="D79" s="6"/>
      <c r="E79" s="7"/>
      <c r="F79" s="5"/>
      <c r="G79" s="6"/>
      <c r="H79" s="6"/>
      <c r="I79" s="6"/>
      <c r="J79" s="7"/>
    </row>
    <row r="80" spans="1:10" ht="15" x14ac:dyDescent="0.2">
      <c r="A80" s="5"/>
      <c r="B80" s="6"/>
      <c r="C80" s="6"/>
      <c r="D80" s="6"/>
      <c r="E80" s="7"/>
      <c r="F80" s="370" t="s">
        <v>39</v>
      </c>
      <c r="G80" s="368"/>
      <c r="H80" s="368"/>
      <c r="I80" s="368"/>
      <c r="J80" s="369"/>
    </row>
    <row r="81" spans="1:10" x14ac:dyDescent="0.2">
      <c r="A81" s="5"/>
      <c r="B81" s="6"/>
      <c r="C81" s="6"/>
      <c r="D81" s="6"/>
      <c r="E81" s="7"/>
      <c r="F81" s="8"/>
      <c r="G81" s="9"/>
      <c r="H81" s="9"/>
      <c r="I81" s="9"/>
      <c r="J81" s="10"/>
    </row>
    <row r="82" spans="1:10" ht="18" x14ac:dyDescent="0.25">
      <c r="A82" s="5"/>
      <c r="B82" s="6"/>
      <c r="C82" s="6"/>
      <c r="D82" s="6"/>
      <c r="E82" s="7"/>
      <c r="F82" s="2" t="s">
        <v>86</v>
      </c>
      <c r="G82" s="3"/>
      <c r="H82" s="3"/>
      <c r="I82" s="3"/>
      <c r="J82" s="13"/>
    </row>
    <row r="83" spans="1:10" x14ac:dyDescent="0.2">
      <c r="A83" s="5"/>
      <c r="B83" s="6"/>
      <c r="C83" s="6"/>
      <c r="D83" s="6"/>
      <c r="E83" s="7"/>
      <c r="F83" s="5"/>
      <c r="G83" s="6"/>
      <c r="H83" s="6"/>
      <c r="I83" s="6"/>
      <c r="J83" s="7"/>
    </row>
    <row r="84" spans="1:10" x14ac:dyDescent="0.2">
      <c r="A84" s="5"/>
      <c r="B84" s="6"/>
      <c r="C84" s="6"/>
      <c r="D84" s="6"/>
      <c r="E84" s="7"/>
      <c r="F84" s="5"/>
      <c r="G84" s="6"/>
      <c r="H84" s="6"/>
      <c r="I84" s="6"/>
      <c r="J84" s="7"/>
    </row>
    <row r="85" spans="1:10" x14ac:dyDescent="0.2">
      <c r="A85" s="5"/>
      <c r="B85" s="6"/>
      <c r="C85" s="6"/>
      <c r="D85" s="6"/>
      <c r="E85" s="7"/>
      <c r="F85" s="5"/>
      <c r="G85" s="6"/>
      <c r="H85" s="6"/>
      <c r="I85" s="6"/>
      <c r="J85" s="7"/>
    </row>
    <row r="86" spans="1:10" x14ac:dyDescent="0.2">
      <c r="A86" s="5"/>
      <c r="B86" s="6"/>
      <c r="C86" s="6"/>
      <c r="D86" s="6"/>
      <c r="E86" s="7"/>
      <c r="F86" s="5"/>
      <c r="G86" s="6"/>
      <c r="H86" s="6"/>
      <c r="I86" s="6"/>
      <c r="J86" s="7"/>
    </row>
    <row r="87" spans="1:10" x14ac:dyDescent="0.2">
      <c r="A87" s="5"/>
      <c r="B87" s="6"/>
      <c r="C87" s="6"/>
      <c r="D87" s="6"/>
      <c r="E87" s="7"/>
      <c r="F87" s="5"/>
      <c r="G87" s="6"/>
      <c r="H87" s="6"/>
      <c r="I87" s="6"/>
      <c r="J87" s="7"/>
    </row>
    <row r="88" spans="1:10" x14ac:dyDescent="0.2">
      <c r="A88" s="5"/>
      <c r="B88" s="6"/>
      <c r="C88" s="6"/>
      <c r="D88" s="6"/>
      <c r="E88" s="7"/>
      <c r="F88" s="5"/>
      <c r="G88" s="6"/>
      <c r="H88" s="6"/>
      <c r="I88" s="6"/>
      <c r="J88" s="7"/>
    </row>
    <row r="89" spans="1:10" ht="15" x14ac:dyDescent="0.2">
      <c r="A89" s="5"/>
      <c r="B89" s="6"/>
      <c r="C89" s="6"/>
      <c r="D89" s="6"/>
      <c r="E89" s="7"/>
      <c r="F89" s="370" t="s">
        <v>61</v>
      </c>
      <c r="G89" s="368"/>
      <c r="H89" s="368"/>
      <c r="I89" s="368"/>
      <c r="J89" s="369"/>
    </row>
    <row r="90" spans="1:10" x14ac:dyDescent="0.2">
      <c r="A90" s="5"/>
      <c r="B90" s="6"/>
      <c r="C90" s="6"/>
      <c r="D90" s="6"/>
      <c r="E90" s="7"/>
      <c r="F90" s="8"/>
      <c r="G90" s="9"/>
      <c r="H90" s="9"/>
      <c r="I90" s="9"/>
      <c r="J90" s="10"/>
    </row>
    <row r="91" spans="1:10" ht="18" x14ac:dyDescent="0.25">
      <c r="A91" s="5"/>
      <c r="B91" s="6"/>
      <c r="C91" s="6"/>
      <c r="D91" s="6"/>
      <c r="E91" s="7"/>
      <c r="F91" s="2" t="s">
        <v>83</v>
      </c>
      <c r="G91" s="3"/>
      <c r="H91" s="3"/>
      <c r="I91" s="3"/>
      <c r="J91" s="13"/>
    </row>
    <row r="92" spans="1:10" x14ac:dyDescent="0.2">
      <c r="A92" s="5"/>
      <c r="B92" s="6"/>
      <c r="C92" s="6"/>
      <c r="D92" s="6"/>
      <c r="E92" s="7"/>
      <c r="F92" s="5"/>
      <c r="G92" s="6"/>
      <c r="H92" s="6"/>
      <c r="I92" s="6"/>
      <c r="J92" s="7"/>
    </row>
    <row r="93" spans="1:10" x14ac:dyDescent="0.2">
      <c r="A93" s="5"/>
      <c r="B93" s="6"/>
      <c r="C93" s="6"/>
      <c r="D93" s="6"/>
      <c r="E93" s="7"/>
      <c r="F93" s="5"/>
      <c r="G93" s="6"/>
      <c r="H93" s="6"/>
      <c r="I93" s="6"/>
      <c r="J93" s="7"/>
    </row>
    <row r="94" spans="1:10" ht="15" x14ac:dyDescent="0.2">
      <c r="A94" s="370" t="s">
        <v>41</v>
      </c>
      <c r="B94" s="368"/>
      <c r="C94" s="368"/>
      <c r="D94" s="368"/>
      <c r="E94" s="369"/>
      <c r="F94" s="5"/>
      <c r="G94" s="6"/>
      <c r="H94" s="6"/>
      <c r="I94" s="6"/>
      <c r="J94" s="7"/>
    </row>
    <row r="95" spans="1:10" x14ac:dyDescent="0.2">
      <c r="A95" s="8"/>
      <c r="B95" s="9"/>
      <c r="C95" s="9"/>
      <c r="D95" s="9"/>
      <c r="E95" s="10"/>
      <c r="F95" s="5"/>
      <c r="G95" s="6"/>
      <c r="H95" s="6"/>
      <c r="I95" s="6"/>
      <c r="J95" s="7"/>
    </row>
    <row r="96" spans="1:10" ht="18" x14ac:dyDescent="0.25">
      <c r="A96" s="2" t="s">
        <v>85</v>
      </c>
      <c r="B96" s="3"/>
      <c r="C96" s="3"/>
      <c r="D96" s="3"/>
      <c r="E96" s="13"/>
      <c r="F96" s="5"/>
      <c r="G96" s="6"/>
      <c r="H96" s="6"/>
      <c r="I96" s="6"/>
      <c r="J96" s="7"/>
    </row>
    <row r="97" spans="1:10" x14ac:dyDescent="0.2">
      <c r="A97" s="5"/>
      <c r="B97" s="6"/>
      <c r="C97" s="6"/>
      <c r="D97" s="6"/>
      <c r="E97" s="7"/>
      <c r="F97" s="5"/>
      <c r="G97" s="6"/>
      <c r="H97" s="6"/>
      <c r="I97" s="6"/>
      <c r="J97" s="7"/>
    </row>
    <row r="98" spans="1:10" x14ac:dyDescent="0.2">
      <c r="A98" s="5"/>
      <c r="B98" s="6"/>
      <c r="C98" s="6"/>
      <c r="D98" s="6"/>
      <c r="E98" s="7"/>
      <c r="F98" s="5"/>
      <c r="G98" s="6"/>
      <c r="H98" s="6"/>
      <c r="I98" s="6"/>
      <c r="J98" s="7"/>
    </row>
    <row r="99" spans="1:10" x14ac:dyDescent="0.2">
      <c r="A99" s="5"/>
      <c r="B99" s="6"/>
      <c r="C99" s="6"/>
      <c r="D99" s="6"/>
      <c r="E99" s="7"/>
      <c r="F99" s="5"/>
      <c r="G99" s="6"/>
      <c r="H99" s="6"/>
      <c r="I99" s="6"/>
      <c r="J99" s="7"/>
    </row>
    <row r="100" spans="1:10" x14ac:dyDescent="0.2">
      <c r="A100" s="5"/>
      <c r="B100" s="6"/>
      <c r="C100" s="6"/>
      <c r="D100" s="6"/>
      <c r="E100" s="7"/>
      <c r="F100" s="5"/>
      <c r="G100" s="6"/>
      <c r="H100" s="6"/>
      <c r="I100" s="6"/>
      <c r="J100" s="7"/>
    </row>
    <row r="101" spans="1:10" x14ac:dyDescent="0.2">
      <c r="A101" s="5"/>
      <c r="B101" s="6"/>
      <c r="C101" s="6"/>
      <c r="D101" s="6"/>
      <c r="E101" s="7"/>
      <c r="F101" s="5"/>
      <c r="G101" s="6"/>
      <c r="H101" s="6"/>
      <c r="I101" s="6"/>
      <c r="J101" s="7"/>
    </row>
    <row r="102" spans="1:10" x14ac:dyDescent="0.2">
      <c r="A102" s="5"/>
      <c r="B102" s="6"/>
      <c r="C102" s="6"/>
      <c r="D102" s="6"/>
      <c r="E102" s="7"/>
      <c r="F102" s="5"/>
      <c r="G102" s="6"/>
      <c r="H102" s="6"/>
      <c r="I102" s="6"/>
      <c r="J102" s="7"/>
    </row>
    <row r="103" spans="1:10" x14ac:dyDescent="0.2">
      <c r="A103" s="5"/>
      <c r="B103" s="6"/>
      <c r="C103" s="6"/>
      <c r="D103" s="6"/>
      <c r="E103" s="7"/>
      <c r="F103" s="5"/>
      <c r="G103" s="6"/>
      <c r="H103" s="6"/>
      <c r="I103" s="6"/>
      <c r="J103" s="7"/>
    </row>
    <row r="104" spans="1:10" x14ac:dyDescent="0.2">
      <c r="A104" s="5"/>
      <c r="B104" s="6"/>
      <c r="C104" s="6"/>
      <c r="D104" s="6"/>
      <c r="E104" s="7"/>
      <c r="F104" s="5"/>
      <c r="G104" s="6"/>
      <c r="H104" s="6"/>
      <c r="I104" s="6"/>
      <c r="J104" s="7"/>
    </row>
    <row r="105" spans="1:10" x14ac:dyDescent="0.2">
      <c r="A105" s="5"/>
      <c r="B105" s="6"/>
      <c r="C105" s="6"/>
      <c r="D105" s="6"/>
      <c r="E105" s="7"/>
      <c r="F105" s="6"/>
      <c r="G105" s="6"/>
      <c r="H105" s="6"/>
      <c r="I105" s="6"/>
      <c r="J105" s="7"/>
    </row>
    <row r="106" spans="1:10" x14ac:dyDescent="0.2">
      <c r="A106" s="5"/>
      <c r="B106" s="6"/>
      <c r="C106" s="6"/>
      <c r="D106" s="6"/>
      <c r="E106" s="7"/>
      <c r="F106" s="6"/>
      <c r="G106" s="6"/>
      <c r="H106" s="6"/>
      <c r="I106" s="6"/>
      <c r="J106" s="7"/>
    </row>
    <row r="107" spans="1:10" x14ac:dyDescent="0.2">
      <c r="A107" s="5"/>
      <c r="B107" s="6"/>
      <c r="C107" s="6"/>
      <c r="D107" s="6"/>
      <c r="E107" s="7"/>
      <c r="F107" s="6"/>
      <c r="G107" s="6"/>
      <c r="H107" s="6"/>
      <c r="I107" s="6"/>
      <c r="J107" s="7"/>
    </row>
    <row r="108" spans="1:10" x14ac:dyDescent="0.2">
      <c r="A108" s="5"/>
      <c r="B108" s="6"/>
      <c r="C108" s="6"/>
      <c r="D108" s="6"/>
      <c r="E108" s="7"/>
      <c r="F108" s="6"/>
      <c r="G108" s="6"/>
      <c r="H108" s="6"/>
      <c r="I108" s="6"/>
      <c r="J108" s="7"/>
    </row>
    <row r="109" spans="1:10" x14ac:dyDescent="0.2">
      <c r="A109" s="5"/>
      <c r="B109" s="6"/>
      <c r="C109" s="6"/>
      <c r="D109" s="6"/>
      <c r="E109" s="7"/>
      <c r="F109" s="6"/>
      <c r="G109" s="6"/>
      <c r="H109" s="6"/>
      <c r="I109" s="6"/>
      <c r="J109" s="7"/>
    </row>
    <row r="110" spans="1:10" x14ac:dyDescent="0.2">
      <c r="A110" s="5"/>
      <c r="B110" s="6"/>
      <c r="C110" s="6"/>
      <c r="D110" s="6"/>
      <c r="E110" s="7"/>
      <c r="F110" s="6"/>
      <c r="G110" s="6"/>
      <c r="H110" s="6"/>
      <c r="I110" s="6"/>
      <c r="J110" s="7"/>
    </row>
    <row r="111" spans="1:10" ht="15" x14ac:dyDescent="0.2">
      <c r="A111" s="367" t="s">
        <v>154</v>
      </c>
      <c r="B111" s="368"/>
      <c r="C111" s="368"/>
      <c r="D111" s="368"/>
      <c r="E111" s="369"/>
      <c r="F111" s="368" t="s">
        <v>40</v>
      </c>
      <c r="G111" s="368"/>
      <c r="H111" s="368"/>
      <c r="I111" s="368"/>
      <c r="J111" s="369"/>
    </row>
    <row r="112" spans="1:10" x14ac:dyDescent="0.2">
      <c r="A112" s="8"/>
      <c r="B112" s="9"/>
      <c r="C112" s="9"/>
      <c r="D112" s="9"/>
      <c r="E112" s="10"/>
      <c r="F112" s="9"/>
      <c r="G112" s="9"/>
      <c r="H112" s="9"/>
      <c r="I112" s="9"/>
      <c r="J112" s="10"/>
    </row>
    <row r="114" spans="1:10" ht="18" x14ac:dyDescent="0.25">
      <c r="A114" s="11" t="s">
        <v>87</v>
      </c>
    </row>
    <row r="115" spans="1:10" ht="18" x14ac:dyDescent="0.25">
      <c r="A115" s="2" t="s">
        <v>81</v>
      </c>
      <c r="B115" s="3"/>
      <c r="C115" s="3"/>
      <c r="D115" s="3"/>
      <c r="E115" s="13"/>
      <c r="F115" s="2" t="s">
        <v>96</v>
      </c>
      <c r="G115" s="3"/>
      <c r="H115" s="3"/>
      <c r="I115" s="3"/>
      <c r="J115" s="4"/>
    </row>
    <row r="116" spans="1:10" x14ac:dyDescent="0.2">
      <c r="A116" s="5"/>
      <c r="B116" s="6"/>
      <c r="C116" s="6"/>
      <c r="D116" s="6"/>
      <c r="E116" s="7"/>
      <c r="F116" s="5"/>
      <c r="G116" s="6"/>
      <c r="H116" s="6"/>
      <c r="I116" s="6"/>
      <c r="J116" s="7"/>
    </row>
    <row r="117" spans="1:10" x14ac:dyDescent="0.2">
      <c r="A117" s="5"/>
      <c r="B117" s="6"/>
      <c r="C117" s="6"/>
      <c r="D117" s="6"/>
      <c r="E117" s="7"/>
      <c r="F117" s="5"/>
      <c r="G117" s="6"/>
      <c r="H117" s="6"/>
      <c r="I117" s="6"/>
      <c r="J117" s="7"/>
    </row>
    <row r="118" spans="1:10" x14ac:dyDescent="0.2">
      <c r="A118" s="5"/>
      <c r="B118" s="6"/>
      <c r="C118" s="6"/>
      <c r="D118" s="6"/>
      <c r="E118" s="7"/>
      <c r="F118" s="5"/>
      <c r="G118" s="6"/>
      <c r="H118" s="6"/>
      <c r="I118" s="6"/>
      <c r="J118" s="7"/>
    </row>
    <row r="119" spans="1:10" x14ac:dyDescent="0.2">
      <c r="A119" s="5"/>
      <c r="B119" s="6"/>
      <c r="C119" s="6"/>
      <c r="D119" s="6"/>
      <c r="E119" s="7"/>
      <c r="F119" s="5"/>
      <c r="G119" s="6"/>
      <c r="H119" s="6"/>
      <c r="I119" s="6"/>
      <c r="J119" s="7"/>
    </row>
    <row r="120" spans="1:10" x14ac:dyDescent="0.2">
      <c r="A120" s="5"/>
      <c r="B120" s="6"/>
      <c r="C120" s="6"/>
      <c r="D120" s="6"/>
      <c r="E120" s="7"/>
      <c r="F120" s="5"/>
      <c r="G120" s="6"/>
      <c r="H120" s="6"/>
      <c r="I120" s="6"/>
      <c r="J120" s="7"/>
    </row>
    <row r="121" spans="1:10" x14ac:dyDescent="0.2">
      <c r="A121" s="5"/>
      <c r="B121" s="6"/>
      <c r="C121" s="6"/>
      <c r="D121" s="6"/>
      <c r="E121" s="7"/>
      <c r="F121" s="5"/>
      <c r="G121" s="6"/>
      <c r="H121" s="6"/>
      <c r="I121" s="6"/>
      <c r="J121" s="7"/>
    </row>
    <row r="122" spans="1:10" x14ac:dyDescent="0.2">
      <c r="A122" s="5"/>
      <c r="B122" s="6"/>
      <c r="C122" s="6"/>
      <c r="D122" s="6"/>
      <c r="E122" s="7"/>
      <c r="F122" s="5"/>
      <c r="G122" s="6"/>
      <c r="H122" s="6"/>
      <c r="I122" s="6"/>
      <c r="J122" s="7"/>
    </row>
    <row r="123" spans="1:10" x14ac:dyDescent="0.2">
      <c r="A123" s="5"/>
      <c r="B123" s="6"/>
      <c r="C123" s="6"/>
      <c r="D123" s="6"/>
      <c r="E123" s="7"/>
      <c r="F123" s="5"/>
      <c r="G123" s="6"/>
      <c r="H123" s="6"/>
      <c r="I123" s="6"/>
      <c r="J123" s="7"/>
    </row>
    <row r="124" spans="1:10" x14ac:dyDescent="0.2">
      <c r="A124" s="5"/>
      <c r="B124" s="6"/>
      <c r="C124" s="6"/>
      <c r="D124" s="6"/>
      <c r="E124" s="7"/>
      <c r="F124" s="5"/>
      <c r="G124" s="6"/>
      <c r="H124" s="6"/>
      <c r="I124" s="6"/>
      <c r="J124" s="7"/>
    </row>
    <row r="125" spans="1:10" x14ac:dyDescent="0.2">
      <c r="A125" s="5"/>
      <c r="B125" s="6"/>
      <c r="C125" s="6"/>
      <c r="D125" s="6"/>
      <c r="E125" s="7"/>
      <c r="F125" s="5"/>
      <c r="G125" s="6"/>
      <c r="H125" s="6"/>
      <c r="I125" s="6"/>
      <c r="J125" s="7"/>
    </row>
    <row r="126" spans="1:10" x14ac:dyDescent="0.2">
      <c r="A126" s="5"/>
      <c r="B126" s="6"/>
      <c r="C126" s="6"/>
      <c r="D126" s="6"/>
      <c r="E126" s="7"/>
      <c r="F126" s="5"/>
      <c r="G126" s="6"/>
      <c r="H126" s="6"/>
      <c r="I126" s="6"/>
      <c r="J126" s="7"/>
    </row>
    <row r="127" spans="1:10" x14ac:dyDescent="0.2">
      <c r="A127" s="5"/>
      <c r="B127" s="6"/>
      <c r="C127" s="6"/>
      <c r="D127" s="6"/>
      <c r="E127" s="7"/>
      <c r="F127" s="5"/>
      <c r="G127" s="6"/>
      <c r="H127" s="6"/>
      <c r="I127" s="6"/>
      <c r="J127" s="7"/>
    </row>
    <row r="128" spans="1:10" x14ac:dyDescent="0.2">
      <c r="A128" s="5"/>
      <c r="B128" s="6"/>
      <c r="C128" s="6"/>
      <c r="D128" s="6"/>
      <c r="E128" s="7"/>
      <c r="F128" s="5"/>
      <c r="G128" s="6"/>
      <c r="H128" s="6"/>
      <c r="I128" s="6"/>
      <c r="J128" s="7"/>
    </row>
    <row r="129" spans="1:10" x14ac:dyDescent="0.2">
      <c r="A129" s="5"/>
      <c r="B129" s="6"/>
      <c r="C129" s="6"/>
      <c r="D129" s="6"/>
      <c r="E129" s="7"/>
      <c r="F129" s="5"/>
      <c r="G129" s="6"/>
      <c r="H129" s="6"/>
      <c r="I129" s="6"/>
      <c r="J129" s="7"/>
    </row>
    <row r="130" spans="1:10" ht="15" x14ac:dyDescent="0.2">
      <c r="A130" s="370" t="s">
        <v>53</v>
      </c>
      <c r="B130" s="368"/>
      <c r="C130" s="368"/>
      <c r="D130" s="368"/>
      <c r="E130" s="369"/>
      <c r="F130" s="370" t="s">
        <v>55</v>
      </c>
      <c r="G130" s="368"/>
      <c r="H130" s="368"/>
      <c r="I130" s="368"/>
      <c r="J130" s="369"/>
    </row>
    <row r="131" spans="1:10" x14ac:dyDescent="0.2">
      <c r="A131" s="8"/>
      <c r="B131" s="9"/>
      <c r="C131" s="9"/>
      <c r="D131" s="9"/>
      <c r="E131" s="10"/>
      <c r="F131" s="8"/>
      <c r="G131" s="9"/>
      <c r="H131" s="9"/>
      <c r="I131" s="9"/>
      <c r="J131" s="10"/>
    </row>
    <row r="132" spans="1:10" ht="18" x14ac:dyDescent="0.25">
      <c r="A132" s="2" t="s">
        <v>82</v>
      </c>
      <c r="B132" s="3"/>
      <c r="C132" s="3"/>
      <c r="D132" s="3"/>
      <c r="E132" s="4"/>
      <c r="F132" s="3" t="s">
        <v>88</v>
      </c>
      <c r="G132" s="3"/>
      <c r="H132" s="3"/>
      <c r="I132" s="3"/>
      <c r="J132" s="13"/>
    </row>
    <row r="133" spans="1:10" x14ac:dyDescent="0.2">
      <c r="A133" s="5"/>
      <c r="B133" s="6"/>
      <c r="C133" s="6"/>
      <c r="D133" s="6"/>
      <c r="E133" s="7"/>
      <c r="F133" s="6"/>
      <c r="G133" s="6"/>
      <c r="H133" s="6"/>
      <c r="I133" s="6"/>
      <c r="J133" s="7"/>
    </row>
    <row r="134" spans="1:10" x14ac:dyDescent="0.2">
      <c r="A134" s="5"/>
      <c r="B134" s="6"/>
      <c r="C134" s="6"/>
      <c r="D134" s="6"/>
      <c r="E134" s="7"/>
      <c r="F134" s="6"/>
      <c r="G134" s="6"/>
      <c r="H134" s="6"/>
      <c r="I134" s="6"/>
      <c r="J134" s="7"/>
    </row>
    <row r="135" spans="1:10" x14ac:dyDescent="0.2">
      <c r="A135" s="5"/>
      <c r="B135" s="6"/>
      <c r="C135" s="6"/>
      <c r="D135" s="6"/>
      <c r="E135" s="7"/>
      <c r="F135" s="6"/>
      <c r="G135" s="6"/>
      <c r="H135" s="6"/>
      <c r="I135" s="6"/>
      <c r="J135" s="7"/>
    </row>
    <row r="136" spans="1:10" x14ac:dyDescent="0.2">
      <c r="A136" s="5"/>
      <c r="B136" s="6"/>
      <c r="C136" s="6"/>
      <c r="D136" s="6"/>
      <c r="E136" s="7"/>
      <c r="F136" s="6"/>
      <c r="G136" s="6"/>
      <c r="H136" s="6"/>
      <c r="I136" s="6"/>
      <c r="J136" s="7"/>
    </row>
    <row r="137" spans="1:10" x14ac:dyDescent="0.2">
      <c r="A137" s="5"/>
      <c r="B137" s="6"/>
      <c r="C137" s="6"/>
      <c r="D137" s="6"/>
      <c r="E137" s="7"/>
      <c r="F137" s="6"/>
      <c r="G137" s="6"/>
      <c r="H137" s="6"/>
      <c r="I137" s="6"/>
      <c r="J137" s="7"/>
    </row>
    <row r="138" spans="1:10" x14ac:dyDescent="0.2">
      <c r="A138" s="5"/>
      <c r="B138" s="6"/>
      <c r="C138" s="6"/>
      <c r="D138" s="6"/>
      <c r="E138" s="7"/>
      <c r="F138" s="6"/>
      <c r="G138" s="6"/>
      <c r="H138" s="6"/>
      <c r="I138" s="6"/>
      <c r="J138" s="7"/>
    </row>
    <row r="139" spans="1:10" x14ac:dyDescent="0.2">
      <c r="A139" s="5"/>
      <c r="B139" s="6"/>
      <c r="C139" s="6"/>
      <c r="D139" s="6"/>
      <c r="E139" s="7"/>
      <c r="F139" s="6"/>
      <c r="G139" s="6"/>
      <c r="H139" s="6"/>
      <c r="I139" s="6"/>
      <c r="J139" s="7"/>
    </row>
    <row r="140" spans="1:10" x14ac:dyDescent="0.2">
      <c r="A140" s="5"/>
      <c r="B140" s="6"/>
      <c r="C140" s="6"/>
      <c r="D140" s="6"/>
      <c r="E140" s="7"/>
      <c r="F140" s="6"/>
      <c r="G140" s="6"/>
      <c r="H140" s="6"/>
      <c r="I140" s="6"/>
      <c r="J140" s="7"/>
    </row>
    <row r="141" spans="1:10" x14ac:dyDescent="0.2">
      <c r="A141" s="5"/>
      <c r="B141" s="6"/>
      <c r="C141" s="6"/>
      <c r="D141" s="6"/>
      <c r="E141" s="7"/>
      <c r="F141" s="6"/>
      <c r="G141" s="6"/>
      <c r="H141" s="6"/>
      <c r="I141" s="6"/>
      <c r="J141" s="7"/>
    </row>
    <row r="142" spans="1:10" x14ac:dyDescent="0.2">
      <c r="A142" s="5"/>
      <c r="B142" s="6"/>
      <c r="C142" s="6"/>
      <c r="D142" s="6"/>
      <c r="E142" s="7"/>
      <c r="F142" s="6"/>
      <c r="G142" s="6"/>
      <c r="H142" s="6"/>
      <c r="I142" s="6"/>
      <c r="J142" s="7"/>
    </row>
    <row r="143" spans="1:10" x14ac:dyDescent="0.2">
      <c r="A143" s="5"/>
      <c r="B143" s="6"/>
      <c r="C143" s="6"/>
      <c r="D143" s="6"/>
      <c r="E143" s="7"/>
      <c r="F143" s="6"/>
      <c r="G143" s="6"/>
      <c r="H143" s="6"/>
      <c r="I143" s="6"/>
      <c r="J143" s="7"/>
    </row>
    <row r="144" spans="1:10" x14ac:dyDescent="0.2">
      <c r="A144" s="5"/>
      <c r="B144" s="6"/>
      <c r="C144" s="6"/>
      <c r="D144" s="6"/>
      <c r="E144" s="7"/>
      <c r="F144" s="6"/>
      <c r="G144" s="6"/>
      <c r="H144" s="6"/>
      <c r="I144" s="6"/>
      <c r="J144" s="7"/>
    </row>
    <row r="145" spans="1:10" x14ac:dyDescent="0.2">
      <c r="A145" s="5"/>
      <c r="B145" s="6"/>
      <c r="C145" s="6"/>
      <c r="D145" s="6"/>
      <c r="E145" s="7"/>
      <c r="F145" s="6"/>
      <c r="G145" s="6"/>
      <c r="H145" s="6"/>
      <c r="I145" s="6"/>
      <c r="J145" s="7"/>
    </row>
    <row r="146" spans="1:10" ht="15" x14ac:dyDescent="0.2">
      <c r="A146" s="5"/>
      <c r="B146" s="6"/>
      <c r="C146" s="6"/>
      <c r="D146" s="6"/>
      <c r="E146" s="7"/>
      <c r="F146" s="368" t="s">
        <v>56</v>
      </c>
      <c r="G146" s="368"/>
      <c r="H146" s="368"/>
      <c r="I146" s="368"/>
      <c r="J146" s="369"/>
    </row>
    <row r="147" spans="1:10" x14ac:dyDescent="0.2">
      <c r="A147" s="5"/>
      <c r="B147" s="6"/>
      <c r="C147" s="6"/>
      <c r="D147" s="6"/>
      <c r="E147" s="7"/>
      <c r="F147" s="9"/>
      <c r="G147" s="9"/>
      <c r="H147" s="9"/>
      <c r="I147" s="9"/>
      <c r="J147" s="10"/>
    </row>
    <row r="148" spans="1:10" ht="18" x14ac:dyDescent="0.25">
      <c r="A148" s="5"/>
      <c r="B148" s="6"/>
      <c r="C148" s="6"/>
      <c r="D148" s="6"/>
      <c r="E148" s="7"/>
      <c r="F148" s="2" t="s">
        <v>89</v>
      </c>
      <c r="G148" s="3"/>
      <c r="H148" s="3"/>
      <c r="I148" s="3"/>
      <c r="J148" s="13"/>
    </row>
    <row r="149" spans="1:10" x14ac:dyDescent="0.2">
      <c r="A149" s="5"/>
      <c r="B149" s="6"/>
      <c r="C149" s="6"/>
      <c r="D149" s="6"/>
      <c r="E149" s="7"/>
      <c r="F149" s="5"/>
      <c r="G149" s="6"/>
      <c r="H149" s="6"/>
      <c r="I149" s="6"/>
      <c r="J149" s="7"/>
    </row>
    <row r="150" spans="1:10" x14ac:dyDescent="0.2">
      <c r="A150" s="5"/>
      <c r="B150" s="6"/>
      <c r="C150" s="6"/>
      <c r="D150" s="6"/>
      <c r="E150" s="7"/>
      <c r="F150" s="5"/>
      <c r="G150" s="6"/>
      <c r="H150" s="6"/>
      <c r="I150" s="6"/>
      <c r="J150" s="7"/>
    </row>
    <row r="151" spans="1:10" ht="15" x14ac:dyDescent="0.2">
      <c r="A151" s="370" t="s">
        <v>54</v>
      </c>
      <c r="B151" s="368"/>
      <c r="C151" s="368"/>
      <c r="D151" s="368"/>
      <c r="E151" s="369"/>
      <c r="F151" s="370" t="s">
        <v>59</v>
      </c>
      <c r="G151" s="368"/>
      <c r="H151" s="368"/>
      <c r="I151" s="368"/>
      <c r="J151" s="369"/>
    </row>
    <row r="152" spans="1:10" x14ac:dyDescent="0.2">
      <c r="A152" s="8"/>
      <c r="B152" s="9"/>
      <c r="C152" s="9"/>
      <c r="D152" s="9"/>
      <c r="E152" s="10"/>
      <c r="F152" s="8"/>
      <c r="G152" s="9"/>
      <c r="H152" s="9"/>
      <c r="I152" s="9"/>
      <c r="J152" s="10"/>
    </row>
    <row r="153" spans="1:10" ht="18" x14ac:dyDescent="0.25">
      <c r="A153" s="2" t="s">
        <v>84</v>
      </c>
      <c r="B153" s="3"/>
      <c r="C153" s="3"/>
      <c r="D153" s="3"/>
      <c r="E153" s="13"/>
      <c r="F153" s="2" t="s">
        <v>85</v>
      </c>
      <c r="G153" s="3"/>
      <c r="H153" s="3"/>
      <c r="I153" s="3"/>
      <c r="J153" s="4"/>
    </row>
    <row r="154" spans="1:10" x14ac:dyDescent="0.2">
      <c r="A154" s="5"/>
      <c r="B154" s="6"/>
      <c r="C154" s="6"/>
      <c r="D154" s="6"/>
      <c r="E154" s="7"/>
      <c r="F154" s="5"/>
      <c r="G154" s="6"/>
      <c r="H154" s="6"/>
      <c r="I154" s="6"/>
      <c r="J154" s="7"/>
    </row>
    <row r="155" spans="1:10" x14ac:dyDescent="0.2">
      <c r="A155" s="5"/>
      <c r="B155" s="6"/>
      <c r="C155" s="6"/>
      <c r="D155" s="6"/>
      <c r="E155" s="7"/>
      <c r="F155" s="5"/>
      <c r="G155" s="6"/>
      <c r="H155" s="6"/>
      <c r="I155" s="6"/>
      <c r="J155" s="7"/>
    </row>
    <row r="156" spans="1:10" x14ac:dyDescent="0.2">
      <c r="A156" s="5"/>
      <c r="B156" s="6"/>
      <c r="C156" s="6"/>
      <c r="D156" s="6"/>
      <c r="E156" s="7"/>
      <c r="F156" s="5"/>
      <c r="G156" s="6"/>
      <c r="H156" s="6"/>
      <c r="I156" s="6"/>
      <c r="J156" s="7"/>
    </row>
    <row r="157" spans="1:10" x14ac:dyDescent="0.2">
      <c r="A157" s="5"/>
      <c r="B157" s="6"/>
      <c r="C157" s="6"/>
      <c r="D157" s="6"/>
      <c r="E157" s="7"/>
      <c r="F157" s="5"/>
      <c r="G157" s="6"/>
      <c r="H157" s="6"/>
      <c r="I157" s="6"/>
      <c r="J157" s="7"/>
    </row>
    <row r="158" spans="1:10" x14ac:dyDescent="0.2">
      <c r="A158" s="5"/>
      <c r="B158" s="6"/>
      <c r="C158" s="6"/>
      <c r="D158" s="6"/>
      <c r="E158" s="7"/>
      <c r="F158" s="5"/>
      <c r="G158" s="6"/>
      <c r="H158" s="6"/>
      <c r="I158" s="6"/>
      <c r="J158" s="7"/>
    </row>
    <row r="159" spans="1:10" x14ac:dyDescent="0.2">
      <c r="A159" s="5"/>
      <c r="B159" s="6"/>
      <c r="C159" s="6"/>
      <c r="D159" s="6"/>
      <c r="E159" s="7"/>
      <c r="F159" s="5"/>
      <c r="G159" s="6"/>
      <c r="H159" s="6"/>
      <c r="I159" s="6"/>
      <c r="J159" s="7"/>
    </row>
    <row r="160" spans="1:10" x14ac:dyDescent="0.2">
      <c r="A160" s="5"/>
      <c r="B160" s="6"/>
      <c r="C160" s="6"/>
      <c r="D160" s="6"/>
      <c r="E160" s="7"/>
      <c r="F160" s="5"/>
      <c r="G160" s="6"/>
      <c r="H160" s="6"/>
      <c r="I160" s="6"/>
      <c r="J160" s="7"/>
    </row>
    <row r="161" spans="1:10" x14ac:dyDescent="0.2">
      <c r="A161" s="5"/>
      <c r="B161" s="6"/>
      <c r="C161" s="6"/>
      <c r="D161" s="6"/>
      <c r="E161" s="7"/>
      <c r="F161" s="5"/>
      <c r="G161" s="6"/>
      <c r="H161" s="6"/>
      <c r="I161" s="6"/>
      <c r="J161" s="7"/>
    </row>
    <row r="162" spans="1:10" x14ac:dyDescent="0.2">
      <c r="A162" s="5"/>
      <c r="B162" s="6"/>
      <c r="C162" s="6"/>
      <c r="D162" s="6"/>
      <c r="E162" s="7"/>
      <c r="F162" s="5"/>
      <c r="G162" s="6"/>
      <c r="H162" s="6"/>
      <c r="I162" s="6"/>
      <c r="J162" s="7"/>
    </row>
    <row r="163" spans="1:10" x14ac:dyDescent="0.2">
      <c r="A163" s="5"/>
      <c r="B163" s="6"/>
      <c r="C163" s="6"/>
      <c r="D163" s="6"/>
      <c r="E163" s="7"/>
      <c r="F163" s="5"/>
      <c r="G163" s="6"/>
      <c r="H163" s="6"/>
      <c r="I163" s="6"/>
      <c r="J163" s="7"/>
    </row>
    <row r="164" spans="1:10" x14ac:dyDescent="0.2">
      <c r="A164" s="5"/>
      <c r="B164" s="6"/>
      <c r="C164" s="6"/>
      <c r="D164" s="6"/>
      <c r="E164" s="7"/>
      <c r="F164" s="5"/>
      <c r="G164" s="6"/>
      <c r="H164" s="6"/>
      <c r="I164" s="6"/>
      <c r="J164" s="7"/>
    </row>
    <row r="165" spans="1:10" x14ac:dyDescent="0.2">
      <c r="A165" s="5"/>
      <c r="B165" s="6"/>
      <c r="C165" s="6"/>
      <c r="D165" s="6"/>
      <c r="E165" s="7"/>
      <c r="F165" s="5"/>
      <c r="G165" s="6"/>
      <c r="H165" s="6"/>
      <c r="I165" s="6"/>
      <c r="J165" s="7"/>
    </row>
    <row r="166" spans="1:10" x14ac:dyDescent="0.2">
      <c r="A166" s="5"/>
      <c r="B166" s="6"/>
      <c r="C166" s="6"/>
      <c r="D166" s="6"/>
      <c r="E166" s="7"/>
      <c r="F166" s="5"/>
      <c r="G166" s="6"/>
      <c r="H166" s="6"/>
      <c r="I166" s="6"/>
      <c r="J166" s="7"/>
    </row>
    <row r="167" spans="1:10" ht="15" x14ac:dyDescent="0.2">
      <c r="A167" s="367" t="s">
        <v>155</v>
      </c>
      <c r="B167" s="368"/>
      <c r="C167" s="368"/>
      <c r="D167" s="368"/>
      <c r="E167" s="369"/>
      <c r="F167" s="370" t="s">
        <v>58</v>
      </c>
      <c r="G167" s="368"/>
      <c r="H167" s="368"/>
      <c r="I167" s="368"/>
      <c r="J167" s="369"/>
    </row>
    <row r="168" spans="1:10" x14ac:dyDescent="0.2">
      <c r="A168" s="8"/>
      <c r="B168" s="9"/>
      <c r="C168" s="9"/>
      <c r="D168" s="9"/>
      <c r="E168" s="10"/>
      <c r="F168" s="8"/>
      <c r="G168" s="9"/>
      <c r="H168" s="9"/>
      <c r="I168" s="9"/>
      <c r="J168" s="10"/>
    </row>
    <row r="170" spans="1:10" ht="18" x14ac:dyDescent="0.25">
      <c r="A170" s="11" t="s">
        <v>94</v>
      </c>
    </row>
    <row r="171" spans="1:10" ht="18" x14ac:dyDescent="0.25">
      <c r="A171" s="2" t="s">
        <v>90</v>
      </c>
      <c r="B171" s="3"/>
      <c r="C171" s="3"/>
      <c r="D171" s="3"/>
      <c r="E171" s="13"/>
      <c r="F171" s="2" t="s">
        <v>91</v>
      </c>
      <c r="G171" s="3"/>
      <c r="H171" s="3"/>
      <c r="I171" s="3"/>
      <c r="J171" s="4"/>
    </row>
    <row r="172" spans="1:10" x14ac:dyDescent="0.2">
      <c r="A172" s="5"/>
      <c r="B172" s="6"/>
      <c r="C172" s="6"/>
      <c r="D172" s="6"/>
      <c r="E172" s="7"/>
      <c r="F172" s="5"/>
      <c r="G172" s="6"/>
      <c r="H172" s="6"/>
      <c r="I172" s="6"/>
      <c r="J172" s="7"/>
    </row>
    <row r="173" spans="1:10" x14ac:dyDescent="0.2">
      <c r="A173" s="5"/>
      <c r="B173" s="6"/>
      <c r="C173" s="6"/>
      <c r="D173" s="6"/>
      <c r="E173" s="7"/>
      <c r="F173" s="5"/>
      <c r="G173" s="6"/>
      <c r="H173" s="6"/>
      <c r="I173" s="6"/>
      <c r="J173" s="7"/>
    </row>
    <row r="174" spans="1:10" x14ac:dyDescent="0.2">
      <c r="A174" s="5"/>
      <c r="B174" s="6"/>
      <c r="C174" s="6"/>
      <c r="D174" s="6"/>
      <c r="E174" s="7"/>
      <c r="F174" s="5"/>
      <c r="G174" s="6"/>
      <c r="H174" s="6"/>
      <c r="I174" s="6"/>
      <c r="J174" s="7"/>
    </row>
    <row r="175" spans="1:10" x14ac:dyDescent="0.2">
      <c r="A175" s="5"/>
      <c r="B175" s="6"/>
      <c r="C175" s="6"/>
      <c r="D175" s="6"/>
      <c r="E175" s="7"/>
      <c r="F175" s="5"/>
      <c r="G175" s="6"/>
      <c r="H175" s="6"/>
      <c r="I175" s="6"/>
      <c r="J175" s="7"/>
    </row>
    <row r="176" spans="1:10" x14ac:dyDescent="0.2">
      <c r="A176" s="5"/>
      <c r="B176" s="6"/>
      <c r="C176" s="6"/>
      <c r="D176" s="6"/>
      <c r="E176" s="7"/>
      <c r="F176" s="5"/>
      <c r="G176" s="6"/>
      <c r="H176" s="6"/>
      <c r="I176" s="6"/>
      <c r="J176" s="7"/>
    </row>
    <row r="177" spans="1:10" x14ac:dyDescent="0.2">
      <c r="A177" s="5"/>
      <c r="B177" s="6"/>
      <c r="C177" s="6"/>
      <c r="D177" s="6"/>
      <c r="E177" s="7"/>
      <c r="F177" s="5"/>
      <c r="G177" s="6"/>
      <c r="H177" s="6"/>
      <c r="I177" s="6"/>
      <c r="J177" s="7"/>
    </row>
    <row r="178" spans="1:10" x14ac:dyDescent="0.2">
      <c r="A178" s="5"/>
      <c r="B178" s="6"/>
      <c r="C178" s="6"/>
      <c r="D178" s="6"/>
      <c r="E178" s="7"/>
      <c r="F178" s="5"/>
      <c r="G178" s="6"/>
      <c r="H178" s="6"/>
      <c r="I178" s="6"/>
      <c r="J178" s="7"/>
    </row>
    <row r="179" spans="1:10" x14ac:dyDescent="0.2">
      <c r="A179" s="5"/>
      <c r="B179" s="6"/>
      <c r="C179" s="6"/>
      <c r="D179" s="6"/>
      <c r="E179" s="7"/>
      <c r="F179" s="5"/>
      <c r="G179" s="6"/>
      <c r="H179" s="6"/>
      <c r="I179" s="6"/>
      <c r="J179" s="7"/>
    </row>
    <row r="180" spans="1:10" x14ac:dyDescent="0.2">
      <c r="A180" s="5"/>
      <c r="B180" s="6"/>
      <c r="C180" s="6"/>
      <c r="D180" s="6"/>
      <c r="E180" s="7"/>
      <c r="F180" s="5"/>
      <c r="G180" s="6"/>
      <c r="H180" s="6"/>
      <c r="I180" s="6"/>
      <c r="J180" s="7"/>
    </row>
    <row r="181" spans="1:10" x14ac:dyDescent="0.2">
      <c r="A181" s="5"/>
      <c r="B181" s="6"/>
      <c r="C181" s="6"/>
      <c r="D181" s="6"/>
      <c r="E181" s="7"/>
      <c r="F181" s="5"/>
      <c r="G181" s="6"/>
      <c r="H181" s="6"/>
      <c r="I181" s="6"/>
      <c r="J181" s="7"/>
    </row>
    <row r="182" spans="1:10" x14ac:dyDescent="0.2">
      <c r="A182" s="5"/>
      <c r="B182" s="6"/>
      <c r="C182" s="6"/>
      <c r="D182" s="6"/>
      <c r="E182" s="7"/>
      <c r="F182" s="5"/>
      <c r="G182" s="6"/>
      <c r="H182" s="6"/>
      <c r="I182" s="6"/>
      <c r="J182" s="7"/>
    </row>
    <row r="183" spans="1:10" x14ac:dyDescent="0.2">
      <c r="A183" s="5"/>
      <c r="B183" s="6"/>
      <c r="C183" s="6"/>
      <c r="D183" s="6"/>
      <c r="E183" s="7"/>
      <c r="F183" s="5"/>
      <c r="G183" s="6"/>
      <c r="H183" s="6"/>
      <c r="I183" s="6"/>
      <c r="J183" s="7"/>
    </row>
    <row r="184" spans="1:10" x14ac:dyDescent="0.2">
      <c r="A184" s="5"/>
      <c r="B184" s="6"/>
      <c r="C184" s="6"/>
      <c r="D184" s="6"/>
      <c r="E184" s="7"/>
      <c r="F184" s="5"/>
      <c r="G184" s="6"/>
      <c r="H184" s="6"/>
      <c r="I184" s="6"/>
      <c r="J184" s="7"/>
    </row>
    <row r="185" spans="1:10" x14ac:dyDescent="0.2">
      <c r="A185" s="5"/>
      <c r="B185" s="6"/>
      <c r="C185" s="6"/>
      <c r="D185" s="6"/>
      <c r="E185" s="7"/>
      <c r="F185" s="5"/>
      <c r="G185" s="6"/>
      <c r="H185" s="6"/>
      <c r="I185" s="6"/>
      <c r="J185" s="7"/>
    </row>
    <row r="186" spans="1:10" x14ac:dyDescent="0.2">
      <c r="A186" s="5"/>
      <c r="B186" s="6"/>
      <c r="C186" s="6"/>
      <c r="D186" s="6"/>
      <c r="E186" s="7"/>
      <c r="F186" s="5"/>
      <c r="G186" s="6"/>
      <c r="H186" s="6"/>
      <c r="I186" s="6"/>
      <c r="J186" s="7"/>
    </row>
    <row r="187" spans="1:10" ht="15" x14ac:dyDescent="0.2">
      <c r="A187" s="370" t="s">
        <v>51</v>
      </c>
      <c r="B187" s="368"/>
      <c r="C187" s="368"/>
      <c r="D187" s="368"/>
      <c r="E187" s="369"/>
      <c r="F187" s="370" t="s">
        <v>60</v>
      </c>
      <c r="G187" s="368"/>
      <c r="H187" s="368"/>
      <c r="I187" s="368"/>
      <c r="J187" s="369"/>
    </row>
    <row r="188" spans="1:10" x14ac:dyDescent="0.2">
      <c r="A188" s="8"/>
      <c r="B188" s="9"/>
      <c r="C188" s="9"/>
      <c r="D188" s="9"/>
      <c r="E188" s="10"/>
      <c r="F188" s="8"/>
      <c r="G188" s="9"/>
      <c r="H188" s="9"/>
      <c r="I188" s="9"/>
      <c r="J188" s="10"/>
    </row>
    <row r="189" spans="1:10" ht="18" x14ac:dyDescent="0.25">
      <c r="A189" s="2" t="s">
        <v>92</v>
      </c>
      <c r="B189" s="3"/>
      <c r="C189" s="3"/>
      <c r="D189" s="3"/>
      <c r="E189" s="13"/>
      <c r="F189" s="26" t="s">
        <v>156</v>
      </c>
      <c r="G189" s="3"/>
      <c r="H189" s="3"/>
      <c r="I189" s="3"/>
      <c r="J189" s="4"/>
    </row>
    <row r="190" spans="1:10" x14ac:dyDescent="0.2">
      <c r="A190" s="5"/>
      <c r="B190" s="6"/>
      <c r="C190" s="6"/>
      <c r="D190" s="6"/>
      <c r="E190" s="7"/>
      <c r="F190" s="5"/>
      <c r="G190" s="6"/>
      <c r="H190" s="6"/>
      <c r="I190" s="6"/>
      <c r="J190" s="7"/>
    </row>
    <row r="191" spans="1:10" x14ac:dyDescent="0.2">
      <c r="A191" s="5"/>
      <c r="B191" s="6"/>
      <c r="C191" s="6"/>
      <c r="D191" s="6"/>
      <c r="E191" s="7"/>
      <c r="F191" s="5"/>
      <c r="G191" s="6"/>
      <c r="H191" s="6"/>
      <c r="I191" s="6"/>
      <c r="J191" s="7"/>
    </row>
    <row r="192" spans="1:10" x14ac:dyDescent="0.2">
      <c r="A192" s="5"/>
      <c r="B192" s="6"/>
      <c r="C192" s="6"/>
      <c r="D192" s="6"/>
      <c r="E192" s="7"/>
      <c r="F192" s="5"/>
      <c r="G192" s="6"/>
      <c r="H192" s="6"/>
      <c r="I192" s="6"/>
      <c r="J192" s="7"/>
    </row>
    <row r="193" spans="1:10" x14ac:dyDescent="0.2">
      <c r="A193" s="5"/>
      <c r="B193" s="6"/>
      <c r="C193" s="6"/>
      <c r="D193" s="6"/>
      <c r="E193" s="7"/>
      <c r="F193" s="5"/>
      <c r="G193" s="6"/>
      <c r="H193" s="6"/>
      <c r="I193" s="6"/>
      <c r="J193" s="7"/>
    </row>
    <row r="194" spans="1:10" x14ac:dyDescent="0.2">
      <c r="A194" s="5"/>
      <c r="B194" s="6"/>
      <c r="C194" s="6"/>
      <c r="D194" s="6"/>
      <c r="E194" s="7"/>
      <c r="F194" s="5"/>
      <c r="G194" s="6"/>
      <c r="H194" s="6"/>
      <c r="I194" s="6"/>
      <c r="J194" s="7"/>
    </row>
    <row r="195" spans="1:10" x14ac:dyDescent="0.2">
      <c r="A195" s="5"/>
      <c r="B195" s="6"/>
      <c r="C195" s="6"/>
      <c r="D195" s="6"/>
      <c r="E195" s="7"/>
      <c r="F195" s="5"/>
      <c r="G195" s="6"/>
      <c r="H195" s="6"/>
      <c r="I195" s="6"/>
      <c r="J195" s="7"/>
    </row>
    <row r="196" spans="1:10" x14ac:dyDescent="0.2">
      <c r="A196" s="5"/>
      <c r="B196" s="6"/>
      <c r="C196" s="6"/>
      <c r="D196" s="6"/>
      <c r="E196" s="7"/>
      <c r="F196" s="5"/>
      <c r="G196" s="6"/>
      <c r="H196" s="6"/>
      <c r="I196" s="6"/>
      <c r="J196" s="7"/>
    </row>
    <row r="197" spans="1:10" x14ac:dyDescent="0.2">
      <c r="A197" s="5"/>
      <c r="B197" s="6"/>
      <c r="C197" s="6"/>
      <c r="D197" s="6"/>
      <c r="E197" s="7"/>
      <c r="F197" s="5"/>
      <c r="G197" s="6"/>
      <c r="H197" s="6"/>
      <c r="I197" s="6"/>
      <c r="J197" s="7"/>
    </row>
    <row r="198" spans="1:10" x14ac:dyDescent="0.2">
      <c r="A198" s="5"/>
      <c r="B198" s="6"/>
      <c r="C198" s="6"/>
      <c r="D198" s="6"/>
      <c r="E198" s="7"/>
      <c r="F198" s="5"/>
      <c r="G198" s="6"/>
      <c r="H198" s="6"/>
      <c r="I198" s="6"/>
      <c r="J198" s="7"/>
    </row>
    <row r="199" spans="1:10" x14ac:dyDescent="0.2">
      <c r="A199" s="5"/>
      <c r="B199" s="6"/>
      <c r="C199" s="6"/>
      <c r="D199" s="6"/>
      <c r="E199" s="7"/>
      <c r="F199" s="5"/>
      <c r="G199" s="6"/>
      <c r="H199" s="6"/>
      <c r="I199" s="6"/>
      <c r="J199" s="7"/>
    </row>
    <row r="200" spans="1:10" x14ac:dyDescent="0.2">
      <c r="A200" s="5"/>
      <c r="B200" s="6"/>
      <c r="C200" s="6"/>
      <c r="D200" s="6"/>
      <c r="E200" s="7"/>
      <c r="F200" s="5"/>
      <c r="G200" s="6"/>
      <c r="H200" s="6"/>
      <c r="I200" s="6"/>
      <c r="J200" s="7"/>
    </row>
    <row r="201" spans="1:10" ht="15" x14ac:dyDescent="0.2">
      <c r="A201" s="370" t="s">
        <v>63</v>
      </c>
      <c r="B201" s="368"/>
      <c r="C201" s="368"/>
      <c r="D201" s="368"/>
      <c r="E201" s="369"/>
      <c r="F201" s="367" t="s">
        <v>145</v>
      </c>
      <c r="G201" s="368"/>
      <c r="H201" s="368"/>
      <c r="I201" s="368"/>
      <c r="J201" s="369"/>
    </row>
    <row r="202" spans="1:10" x14ac:dyDescent="0.2">
      <c r="A202" s="8"/>
      <c r="B202" s="9"/>
      <c r="C202" s="9"/>
      <c r="D202" s="9"/>
      <c r="E202" s="10"/>
      <c r="F202" s="8"/>
      <c r="G202" s="9"/>
      <c r="H202" s="9"/>
      <c r="I202" s="9"/>
      <c r="J202" s="10"/>
    </row>
    <row r="203" spans="1:10" ht="18" x14ac:dyDescent="0.25">
      <c r="A203" s="26" t="s">
        <v>147</v>
      </c>
      <c r="B203" s="3"/>
      <c r="C203" s="3"/>
      <c r="D203" s="3"/>
      <c r="E203" s="13"/>
      <c r="F203" s="26" t="s">
        <v>157</v>
      </c>
      <c r="G203" s="3"/>
      <c r="H203" s="3"/>
      <c r="I203" s="3"/>
      <c r="J203" s="4"/>
    </row>
    <row r="204" spans="1:10" x14ac:dyDescent="0.2">
      <c r="A204" s="5"/>
      <c r="B204" s="6"/>
      <c r="C204" s="6"/>
      <c r="D204" s="6"/>
      <c r="E204" s="7"/>
      <c r="F204" s="5"/>
      <c r="G204" s="6"/>
      <c r="H204" s="6"/>
      <c r="I204" s="6"/>
      <c r="J204" s="7"/>
    </row>
    <row r="205" spans="1:10" x14ac:dyDescent="0.2">
      <c r="A205" s="5"/>
      <c r="B205" s="6"/>
      <c r="C205" s="6"/>
      <c r="D205" s="6"/>
      <c r="E205" s="7"/>
      <c r="F205" s="5"/>
      <c r="G205" s="6"/>
      <c r="H205" s="6"/>
      <c r="I205" s="6"/>
      <c r="J205" s="7"/>
    </row>
    <row r="206" spans="1:10" x14ac:dyDescent="0.2">
      <c r="A206" s="5"/>
      <c r="B206" s="6"/>
      <c r="C206" s="6"/>
      <c r="D206" s="6"/>
      <c r="E206" s="7"/>
      <c r="F206" s="5"/>
      <c r="G206" s="6"/>
      <c r="H206" s="6"/>
      <c r="I206" s="6"/>
      <c r="J206" s="7"/>
    </row>
    <row r="207" spans="1:10" x14ac:dyDescent="0.2">
      <c r="A207" s="5"/>
      <c r="B207" s="6"/>
      <c r="C207" s="6"/>
      <c r="D207" s="6"/>
      <c r="E207" s="7"/>
      <c r="F207" s="5"/>
      <c r="G207" s="6"/>
      <c r="H207" s="6"/>
      <c r="I207" s="6"/>
      <c r="J207" s="7"/>
    </row>
    <row r="208" spans="1:10" x14ac:dyDescent="0.2">
      <c r="A208" s="5"/>
      <c r="B208" s="6"/>
      <c r="C208" s="6"/>
      <c r="D208" s="6"/>
      <c r="E208" s="7"/>
      <c r="F208" s="5"/>
      <c r="G208" s="6"/>
      <c r="H208" s="6"/>
      <c r="I208" s="6"/>
      <c r="J208" s="7"/>
    </row>
    <row r="209" spans="1:10" x14ac:dyDescent="0.2">
      <c r="A209" s="5"/>
      <c r="B209" s="6"/>
      <c r="C209" s="6"/>
      <c r="D209" s="6"/>
      <c r="E209" s="7"/>
      <c r="F209" s="5"/>
      <c r="G209" s="6"/>
      <c r="H209" s="6"/>
      <c r="I209" s="6"/>
      <c r="J209" s="7"/>
    </row>
    <row r="210" spans="1:10" x14ac:dyDescent="0.2">
      <c r="A210" s="5"/>
      <c r="B210" s="6"/>
      <c r="C210" s="6"/>
      <c r="D210" s="6"/>
      <c r="E210" s="7"/>
      <c r="F210" s="5"/>
      <c r="G210" s="6"/>
      <c r="H210" s="6"/>
      <c r="I210" s="6"/>
      <c r="J210" s="7"/>
    </row>
    <row r="211" spans="1:10" x14ac:dyDescent="0.2">
      <c r="A211" s="5"/>
      <c r="B211" s="6"/>
      <c r="C211" s="6"/>
      <c r="D211" s="6"/>
      <c r="E211" s="7"/>
      <c r="F211" s="5"/>
      <c r="G211" s="6"/>
      <c r="H211" s="6"/>
      <c r="I211" s="6"/>
      <c r="J211" s="7"/>
    </row>
    <row r="212" spans="1:10" x14ac:dyDescent="0.2">
      <c r="A212" s="5"/>
      <c r="B212" s="6"/>
      <c r="C212" s="6"/>
      <c r="D212" s="6"/>
      <c r="E212" s="7"/>
      <c r="F212" s="5"/>
      <c r="G212" s="6"/>
      <c r="H212" s="6"/>
      <c r="I212" s="6"/>
      <c r="J212" s="7"/>
    </row>
    <row r="213" spans="1:10" x14ac:dyDescent="0.2">
      <c r="A213" s="5"/>
      <c r="B213" s="6"/>
      <c r="C213" s="6"/>
      <c r="D213" s="6"/>
      <c r="E213" s="7"/>
      <c r="F213" s="5"/>
      <c r="G213" s="6"/>
      <c r="H213" s="6"/>
      <c r="I213" s="6"/>
      <c r="J213" s="7"/>
    </row>
    <row r="214" spans="1:10" x14ac:dyDescent="0.2">
      <c r="A214" s="5"/>
      <c r="B214" s="6"/>
      <c r="C214" s="6"/>
      <c r="D214" s="6"/>
      <c r="E214" s="7"/>
      <c r="F214" s="5"/>
      <c r="G214" s="6"/>
      <c r="H214" s="6"/>
      <c r="I214" s="6"/>
      <c r="J214" s="7"/>
    </row>
    <row r="215" spans="1:10" x14ac:dyDescent="0.2">
      <c r="A215" s="5"/>
      <c r="B215" s="6"/>
      <c r="C215" s="6"/>
      <c r="D215" s="6"/>
      <c r="E215" s="7"/>
      <c r="F215" s="5"/>
      <c r="G215" s="6"/>
      <c r="H215" s="6"/>
      <c r="I215" s="6"/>
      <c r="J215" s="7"/>
    </row>
    <row r="216" spans="1:10" x14ac:dyDescent="0.2">
      <c r="A216" s="5"/>
      <c r="B216" s="6"/>
      <c r="C216" s="6"/>
      <c r="D216" s="6"/>
      <c r="E216" s="7"/>
      <c r="F216" s="5"/>
      <c r="G216" s="6"/>
      <c r="H216" s="6"/>
      <c r="I216" s="6"/>
      <c r="J216" s="7"/>
    </row>
    <row r="217" spans="1:10" x14ac:dyDescent="0.2">
      <c r="A217" s="5"/>
      <c r="B217" s="6"/>
      <c r="C217" s="6"/>
      <c r="D217" s="6"/>
      <c r="E217" s="7"/>
      <c r="F217" s="5"/>
      <c r="G217" s="6"/>
      <c r="H217" s="6"/>
      <c r="I217" s="6"/>
      <c r="J217" s="7"/>
    </row>
    <row r="218" spans="1:10" x14ac:dyDescent="0.2">
      <c r="A218" s="5"/>
      <c r="B218" s="6"/>
      <c r="C218" s="6"/>
      <c r="D218" s="6"/>
      <c r="E218" s="7"/>
      <c r="F218" s="5"/>
      <c r="G218" s="6"/>
      <c r="H218" s="6"/>
      <c r="I218" s="6"/>
      <c r="J218" s="7"/>
    </row>
    <row r="219" spans="1:10" ht="15" x14ac:dyDescent="0.2">
      <c r="A219" s="367" t="s">
        <v>158</v>
      </c>
      <c r="B219" s="368"/>
      <c r="C219" s="368"/>
      <c r="D219" s="368"/>
      <c r="E219" s="369"/>
      <c r="F219" s="367" t="s">
        <v>159</v>
      </c>
      <c r="G219" s="368"/>
      <c r="H219" s="368"/>
      <c r="I219" s="368"/>
      <c r="J219" s="369"/>
    </row>
    <row r="220" spans="1:10" x14ac:dyDescent="0.2">
      <c r="A220" s="8"/>
      <c r="B220" s="9"/>
      <c r="C220" s="9"/>
      <c r="D220" s="9"/>
      <c r="E220" s="10"/>
      <c r="F220" s="8"/>
      <c r="G220" s="9"/>
      <c r="H220" s="9"/>
      <c r="I220" s="9"/>
      <c r="J220" s="10"/>
    </row>
  </sheetData>
  <sheetProtection sheet="1" objects="1" scenarios="1"/>
  <mergeCells count="25">
    <mergeCell ref="A167:E167"/>
    <mergeCell ref="F167:J167"/>
    <mergeCell ref="F151:J151"/>
    <mergeCell ref="A130:E130"/>
    <mergeCell ref="F130:J130"/>
    <mergeCell ref="A151:E151"/>
    <mergeCell ref="F111:J111"/>
    <mergeCell ref="A94:E94"/>
    <mergeCell ref="A111:E111"/>
    <mergeCell ref="F89:J89"/>
    <mergeCell ref="F146:J146"/>
    <mergeCell ref="A22:E22"/>
    <mergeCell ref="F22:J22"/>
    <mergeCell ref="F80:J80"/>
    <mergeCell ref="A76:E76"/>
    <mergeCell ref="A41:E41"/>
    <mergeCell ref="F47:J47"/>
    <mergeCell ref="A57:E57"/>
    <mergeCell ref="F57:J57"/>
    <mergeCell ref="A219:E219"/>
    <mergeCell ref="F219:J219"/>
    <mergeCell ref="A187:E187"/>
    <mergeCell ref="F187:J187"/>
    <mergeCell ref="A201:E201"/>
    <mergeCell ref="F201:J201"/>
  </mergeCells>
  <phoneticPr fontId="0" type="noConversion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>
    <oddFooter>&amp;LFSB - Topper Uniform kläder&amp;CBilder 2010&amp;R&amp;P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H82"/>
  <sheetViews>
    <sheetView zoomScale="200" workbookViewId="0"/>
  </sheetViews>
  <sheetFormatPr defaultRowHeight="12.75" x14ac:dyDescent="0.2"/>
  <cols>
    <col min="1" max="8" width="10.7109375" customWidth="1"/>
  </cols>
  <sheetData>
    <row r="1" spans="1:6" ht="26.25" x14ac:dyDescent="0.4">
      <c r="A1" s="12" t="s">
        <v>97</v>
      </c>
    </row>
    <row r="2" spans="1:6" x14ac:dyDescent="0.2">
      <c r="A2" s="1"/>
    </row>
    <row r="3" spans="1:6" ht="18" x14ac:dyDescent="0.25">
      <c r="A3" s="11" t="s">
        <v>118</v>
      </c>
      <c r="C3" s="15" t="s">
        <v>99</v>
      </c>
    </row>
    <row r="5" spans="1:6" x14ac:dyDescent="0.2">
      <c r="A5" t="s">
        <v>100</v>
      </c>
    </row>
    <row r="6" spans="1:6" x14ac:dyDescent="0.2">
      <c r="A6" s="16" t="s">
        <v>101</v>
      </c>
      <c r="B6" s="17" t="s">
        <v>102</v>
      </c>
      <c r="C6" s="17" t="s">
        <v>103</v>
      </c>
      <c r="D6" s="17" t="s">
        <v>104</v>
      </c>
      <c r="E6" s="17" t="s">
        <v>105</v>
      </c>
    </row>
    <row r="7" spans="1:6" x14ac:dyDescent="0.2">
      <c r="A7" s="17" t="s">
        <v>16</v>
      </c>
      <c r="B7" s="17">
        <v>108</v>
      </c>
      <c r="C7" s="17">
        <v>95</v>
      </c>
      <c r="D7" s="17">
        <v>81</v>
      </c>
      <c r="E7" s="17">
        <v>74</v>
      </c>
    </row>
    <row r="8" spans="1:6" x14ac:dyDescent="0.2">
      <c r="A8" s="17" t="s">
        <v>17</v>
      </c>
      <c r="B8" s="17">
        <v>114</v>
      </c>
      <c r="C8" s="17">
        <v>101</v>
      </c>
      <c r="D8" s="17">
        <v>83</v>
      </c>
      <c r="E8" s="17">
        <v>76</v>
      </c>
    </row>
    <row r="9" spans="1:6" x14ac:dyDescent="0.2">
      <c r="A9" s="17" t="s">
        <v>18</v>
      </c>
      <c r="B9" s="17">
        <v>120</v>
      </c>
      <c r="C9" s="17">
        <v>107</v>
      </c>
      <c r="D9" s="17">
        <v>85</v>
      </c>
      <c r="E9" s="17">
        <v>78</v>
      </c>
    </row>
    <row r="10" spans="1:6" x14ac:dyDescent="0.2">
      <c r="A10" s="17" t="s">
        <v>19</v>
      </c>
      <c r="B10" s="17">
        <v>126</v>
      </c>
      <c r="C10" s="17">
        <v>113</v>
      </c>
      <c r="D10" s="17">
        <v>87</v>
      </c>
      <c r="E10" s="17">
        <v>80</v>
      </c>
    </row>
    <row r="11" spans="1:6" x14ac:dyDescent="0.2">
      <c r="A11" s="17" t="s">
        <v>20</v>
      </c>
      <c r="B11" s="17">
        <v>132</v>
      </c>
      <c r="C11" s="17">
        <v>119</v>
      </c>
      <c r="D11" s="17">
        <v>89</v>
      </c>
      <c r="E11" s="17">
        <v>83</v>
      </c>
    </row>
    <row r="12" spans="1:6" x14ac:dyDescent="0.2">
      <c r="A12" s="17" t="s">
        <v>21</v>
      </c>
      <c r="B12" s="17">
        <v>138</v>
      </c>
      <c r="C12" s="17">
        <v>125</v>
      </c>
      <c r="D12" s="17">
        <v>93</v>
      </c>
      <c r="E12" s="17">
        <v>86</v>
      </c>
    </row>
    <row r="13" spans="1:6" x14ac:dyDescent="0.2">
      <c r="A13" s="17" t="s">
        <v>98</v>
      </c>
      <c r="B13" s="17">
        <v>144</v>
      </c>
      <c r="C13" s="17">
        <v>131</v>
      </c>
      <c r="D13" s="17">
        <v>95</v>
      </c>
      <c r="E13" s="17">
        <v>89</v>
      </c>
    </row>
    <row r="15" spans="1:6" x14ac:dyDescent="0.2">
      <c r="A15" t="s">
        <v>106</v>
      </c>
    </row>
    <row r="16" spans="1:6" ht="25.5" x14ac:dyDescent="0.2">
      <c r="A16" s="18" t="s">
        <v>101</v>
      </c>
      <c r="B16" s="19" t="s">
        <v>119</v>
      </c>
      <c r="C16" s="19" t="s">
        <v>103</v>
      </c>
      <c r="D16" s="21" t="s">
        <v>109</v>
      </c>
      <c r="E16" s="19" t="s">
        <v>107</v>
      </c>
      <c r="F16" s="20" t="s">
        <v>108</v>
      </c>
    </row>
    <row r="17" spans="1:8" x14ac:dyDescent="0.2">
      <c r="A17" s="17" t="s">
        <v>17</v>
      </c>
      <c r="B17" s="17">
        <v>82</v>
      </c>
      <c r="C17" s="17">
        <v>106</v>
      </c>
      <c r="D17" s="17">
        <v>80.5</v>
      </c>
      <c r="E17" s="17">
        <v>103</v>
      </c>
      <c r="F17" s="17">
        <v>57</v>
      </c>
    </row>
    <row r="18" spans="1:8" x14ac:dyDescent="0.2">
      <c r="A18" s="17" t="s">
        <v>18</v>
      </c>
      <c r="B18" s="17">
        <v>88</v>
      </c>
      <c r="C18" s="17">
        <v>112</v>
      </c>
      <c r="D18" s="17">
        <v>82</v>
      </c>
      <c r="E18" s="17">
        <v>105</v>
      </c>
      <c r="F18" s="17">
        <v>58</v>
      </c>
    </row>
    <row r="19" spans="1:8" x14ac:dyDescent="0.2">
      <c r="A19" s="17" t="s">
        <v>19</v>
      </c>
      <c r="B19" s="17">
        <v>94</v>
      </c>
      <c r="C19" s="17">
        <v>118</v>
      </c>
      <c r="D19" s="17">
        <v>83</v>
      </c>
      <c r="E19" s="17">
        <v>107</v>
      </c>
      <c r="F19" s="17">
        <v>59</v>
      </c>
    </row>
    <row r="20" spans="1:8" x14ac:dyDescent="0.2">
      <c r="A20" s="17" t="s">
        <v>20</v>
      </c>
      <c r="B20" s="17">
        <v>100</v>
      </c>
      <c r="C20" s="17">
        <v>124</v>
      </c>
      <c r="D20" s="17">
        <v>84.5</v>
      </c>
      <c r="E20" s="17">
        <v>109</v>
      </c>
      <c r="F20" s="17">
        <v>60</v>
      </c>
    </row>
    <row r="21" spans="1:8" x14ac:dyDescent="0.2">
      <c r="A21" s="17" t="s">
        <v>21</v>
      </c>
      <c r="B21" s="17">
        <v>106</v>
      </c>
      <c r="C21" s="17">
        <v>130</v>
      </c>
      <c r="D21" s="17">
        <v>85.5</v>
      </c>
      <c r="E21" s="17">
        <v>111</v>
      </c>
      <c r="F21" s="17">
        <v>61</v>
      </c>
    </row>
    <row r="22" spans="1:8" x14ac:dyDescent="0.2">
      <c r="A22" s="17" t="s">
        <v>98</v>
      </c>
      <c r="B22" s="17">
        <v>112</v>
      </c>
      <c r="C22" s="17">
        <v>136</v>
      </c>
      <c r="D22" s="17">
        <v>87</v>
      </c>
      <c r="E22" s="17">
        <v>113</v>
      </c>
      <c r="F22" s="17">
        <v>62</v>
      </c>
    </row>
    <row r="24" spans="1:8" x14ac:dyDescent="0.2">
      <c r="A24" t="s">
        <v>114</v>
      </c>
      <c r="C24" t="s">
        <v>129</v>
      </c>
      <c r="F24" t="s">
        <v>130</v>
      </c>
    </row>
    <row r="25" spans="1:8" ht="25.5" x14ac:dyDescent="0.2">
      <c r="A25" s="22" t="s">
        <v>101</v>
      </c>
      <c r="B25" s="19" t="s">
        <v>102</v>
      </c>
      <c r="C25" s="19" t="s">
        <v>110</v>
      </c>
      <c r="D25" s="19" t="s">
        <v>103</v>
      </c>
      <c r="E25" s="19" t="s">
        <v>111</v>
      </c>
      <c r="F25" s="21" t="s">
        <v>112</v>
      </c>
      <c r="G25" s="19" t="s">
        <v>105</v>
      </c>
      <c r="H25" s="19" t="s">
        <v>113</v>
      </c>
    </row>
    <row r="26" spans="1:8" x14ac:dyDescent="0.2">
      <c r="A26" s="17" t="s">
        <v>44</v>
      </c>
      <c r="B26" s="17">
        <v>114</v>
      </c>
      <c r="C26" s="17">
        <v>114</v>
      </c>
      <c r="D26" s="17">
        <v>114</v>
      </c>
      <c r="E26" s="17">
        <v>17</v>
      </c>
      <c r="F26" s="17">
        <v>60</v>
      </c>
      <c r="G26" s="17">
        <v>78</v>
      </c>
      <c r="H26" s="17">
        <v>38</v>
      </c>
    </row>
    <row r="27" spans="1:8" x14ac:dyDescent="0.2">
      <c r="A27" s="17" t="s">
        <v>45</v>
      </c>
      <c r="B27" s="17">
        <v>120</v>
      </c>
      <c r="C27" s="17">
        <v>120</v>
      </c>
      <c r="D27" s="17">
        <v>120</v>
      </c>
      <c r="E27" s="17">
        <v>17.5</v>
      </c>
      <c r="F27" s="17">
        <v>61</v>
      </c>
      <c r="G27" s="17">
        <v>80</v>
      </c>
      <c r="H27" s="17">
        <v>40</v>
      </c>
    </row>
    <row r="28" spans="1:8" x14ac:dyDescent="0.2">
      <c r="A28" s="17" t="s">
        <v>46</v>
      </c>
      <c r="B28" s="17">
        <v>126</v>
      </c>
      <c r="C28" s="17">
        <v>126</v>
      </c>
      <c r="D28" s="17">
        <v>126</v>
      </c>
      <c r="E28" s="17">
        <v>18</v>
      </c>
      <c r="F28" s="17">
        <v>62</v>
      </c>
      <c r="G28" s="17">
        <v>82</v>
      </c>
      <c r="H28" s="17">
        <v>42</v>
      </c>
    </row>
    <row r="29" spans="1:8" x14ac:dyDescent="0.2">
      <c r="A29" s="17" t="s">
        <v>47</v>
      </c>
      <c r="B29" s="17">
        <v>132</v>
      </c>
      <c r="C29" s="17">
        <v>132</v>
      </c>
      <c r="D29" s="17">
        <v>132</v>
      </c>
      <c r="E29" s="17">
        <v>18.5</v>
      </c>
      <c r="F29" s="17">
        <v>63</v>
      </c>
      <c r="G29" s="17">
        <v>84</v>
      </c>
      <c r="H29" s="17">
        <v>44</v>
      </c>
    </row>
    <row r="30" spans="1:8" x14ac:dyDescent="0.2">
      <c r="A30" s="17" t="s">
        <v>48</v>
      </c>
      <c r="B30" s="17">
        <v>138</v>
      </c>
      <c r="C30" s="17">
        <v>138</v>
      </c>
      <c r="D30" s="17">
        <v>138</v>
      </c>
      <c r="E30" s="17">
        <v>19</v>
      </c>
      <c r="F30" s="17">
        <v>64</v>
      </c>
      <c r="G30" s="17">
        <v>86</v>
      </c>
      <c r="H30" s="17">
        <v>46</v>
      </c>
    </row>
    <row r="31" spans="1:8" x14ac:dyDescent="0.2">
      <c r="A31" s="17" t="s">
        <v>49</v>
      </c>
      <c r="B31" s="17">
        <v>144</v>
      </c>
      <c r="C31" s="17">
        <v>144</v>
      </c>
      <c r="D31" s="17">
        <v>144</v>
      </c>
      <c r="E31" s="17">
        <v>19.5</v>
      </c>
      <c r="F31" s="17">
        <v>65</v>
      </c>
      <c r="G31" s="17">
        <v>88</v>
      </c>
      <c r="H31" s="17">
        <v>48</v>
      </c>
    </row>
    <row r="33" spans="1:8" x14ac:dyDescent="0.2">
      <c r="A33" t="s">
        <v>115</v>
      </c>
    </row>
    <row r="34" spans="1:8" ht="25.5" x14ac:dyDescent="0.2">
      <c r="A34" s="22" t="s">
        <v>101</v>
      </c>
      <c r="B34" s="19" t="s">
        <v>102</v>
      </c>
      <c r="C34" s="19" t="s">
        <v>110</v>
      </c>
      <c r="D34" s="19" t="s">
        <v>103</v>
      </c>
      <c r="E34" s="19" t="s">
        <v>111</v>
      </c>
      <c r="F34" s="21" t="s">
        <v>112</v>
      </c>
      <c r="G34" s="19" t="s">
        <v>105</v>
      </c>
      <c r="H34" s="19" t="s">
        <v>113</v>
      </c>
    </row>
    <row r="35" spans="1:8" x14ac:dyDescent="0.2">
      <c r="A35" s="17" t="s">
        <v>44</v>
      </c>
      <c r="B35" s="17">
        <v>114</v>
      </c>
      <c r="C35" s="17">
        <v>114</v>
      </c>
      <c r="D35" s="17">
        <v>114</v>
      </c>
      <c r="E35" s="17">
        <v>17</v>
      </c>
      <c r="F35" s="17">
        <v>60</v>
      </c>
      <c r="G35" s="17">
        <v>78</v>
      </c>
      <c r="H35" s="17">
        <v>38</v>
      </c>
    </row>
    <row r="36" spans="1:8" x14ac:dyDescent="0.2">
      <c r="A36" s="17" t="s">
        <v>45</v>
      </c>
      <c r="B36" s="17">
        <v>120</v>
      </c>
      <c r="C36" s="17">
        <v>120</v>
      </c>
      <c r="D36" s="17">
        <v>120</v>
      </c>
      <c r="E36" s="17">
        <v>17.5</v>
      </c>
      <c r="F36" s="17">
        <v>61</v>
      </c>
      <c r="G36" s="17">
        <v>80</v>
      </c>
      <c r="H36" s="17">
        <v>40</v>
      </c>
    </row>
    <row r="37" spans="1:8" x14ac:dyDescent="0.2">
      <c r="A37" s="17" t="s">
        <v>46</v>
      </c>
      <c r="B37" s="17">
        <v>126</v>
      </c>
      <c r="C37" s="17">
        <v>126</v>
      </c>
      <c r="D37" s="17">
        <v>126</v>
      </c>
      <c r="E37" s="17">
        <v>18</v>
      </c>
      <c r="F37" s="17">
        <v>62</v>
      </c>
      <c r="G37" s="17">
        <v>82</v>
      </c>
      <c r="H37" s="17">
        <v>42</v>
      </c>
    </row>
    <row r="38" spans="1:8" x14ac:dyDescent="0.2">
      <c r="A38" s="17" t="s">
        <v>47</v>
      </c>
      <c r="B38" s="17">
        <v>132</v>
      </c>
      <c r="C38" s="17">
        <v>132</v>
      </c>
      <c r="D38" s="17">
        <v>132</v>
      </c>
      <c r="E38" s="17">
        <v>18.5</v>
      </c>
      <c r="F38" s="17">
        <v>63</v>
      </c>
      <c r="G38" s="17">
        <v>84</v>
      </c>
      <c r="H38" s="17">
        <v>44</v>
      </c>
    </row>
    <row r="39" spans="1:8" x14ac:dyDescent="0.2">
      <c r="A39" s="17" t="s">
        <v>48</v>
      </c>
      <c r="B39" s="17">
        <v>138</v>
      </c>
      <c r="C39" s="17">
        <v>138</v>
      </c>
      <c r="D39" s="17">
        <v>138</v>
      </c>
      <c r="E39" s="17">
        <v>19</v>
      </c>
      <c r="F39" s="17">
        <v>64</v>
      </c>
      <c r="G39" s="17">
        <v>86</v>
      </c>
      <c r="H39" s="17">
        <v>46</v>
      </c>
    </row>
    <row r="40" spans="1:8" x14ac:dyDescent="0.2">
      <c r="A40" s="17" t="s">
        <v>49</v>
      </c>
      <c r="B40" s="17">
        <v>144</v>
      </c>
      <c r="C40" s="17">
        <v>144</v>
      </c>
      <c r="D40" s="17">
        <v>144</v>
      </c>
      <c r="E40" s="17">
        <v>19.5</v>
      </c>
      <c r="F40" s="17">
        <v>65</v>
      </c>
      <c r="G40" s="17">
        <v>88</v>
      </c>
      <c r="H40" s="17">
        <v>48</v>
      </c>
    </row>
    <row r="42" spans="1:8" x14ac:dyDescent="0.2">
      <c r="A42" t="s">
        <v>116</v>
      </c>
      <c r="D42" t="s">
        <v>117</v>
      </c>
    </row>
    <row r="43" spans="1:8" ht="25.5" x14ac:dyDescent="0.2">
      <c r="A43" s="18" t="s">
        <v>101</v>
      </c>
      <c r="B43" s="19" t="s">
        <v>119</v>
      </c>
      <c r="C43" s="19" t="s">
        <v>103</v>
      </c>
      <c r="D43" s="21" t="s">
        <v>109</v>
      </c>
      <c r="E43" s="19" t="s">
        <v>107</v>
      </c>
    </row>
    <row r="44" spans="1:8" x14ac:dyDescent="0.2">
      <c r="A44" s="17">
        <v>48</v>
      </c>
      <c r="B44" s="17">
        <v>84</v>
      </c>
      <c r="C44" s="17">
        <v>103.5</v>
      </c>
      <c r="D44" s="17">
        <v>80.5</v>
      </c>
      <c r="E44" s="17">
        <v>104</v>
      </c>
    </row>
    <row r="45" spans="1:8" x14ac:dyDescent="0.2">
      <c r="A45" s="17">
        <v>50</v>
      </c>
      <c r="B45" s="17">
        <v>88</v>
      </c>
      <c r="C45" s="17">
        <v>108</v>
      </c>
      <c r="D45" s="17">
        <v>81.5</v>
      </c>
      <c r="E45" s="17">
        <v>105.5</v>
      </c>
    </row>
    <row r="46" spans="1:8" x14ac:dyDescent="0.2">
      <c r="A46" s="17">
        <v>52</v>
      </c>
      <c r="B46" s="17">
        <v>92</v>
      </c>
      <c r="C46" s="17">
        <v>112</v>
      </c>
      <c r="D46" s="17">
        <v>82.5</v>
      </c>
      <c r="E46" s="17">
        <v>107</v>
      </c>
    </row>
    <row r="47" spans="1:8" x14ac:dyDescent="0.2">
      <c r="A47" s="17">
        <v>54</v>
      </c>
      <c r="B47" s="17">
        <v>97</v>
      </c>
      <c r="C47" s="17">
        <v>117</v>
      </c>
      <c r="D47" s="17">
        <v>83.5</v>
      </c>
      <c r="E47" s="17">
        <v>108.5</v>
      </c>
    </row>
    <row r="48" spans="1:8" x14ac:dyDescent="0.2">
      <c r="A48" s="17">
        <v>56</v>
      </c>
      <c r="B48" s="17">
        <v>102</v>
      </c>
      <c r="C48" s="17">
        <v>122</v>
      </c>
      <c r="D48" s="17">
        <v>84.5</v>
      </c>
      <c r="E48" s="17">
        <v>110</v>
      </c>
    </row>
    <row r="49" spans="1:7" x14ac:dyDescent="0.2">
      <c r="A49" s="17">
        <v>58</v>
      </c>
      <c r="B49" s="17">
        <v>107</v>
      </c>
      <c r="C49" s="17">
        <v>126.5</v>
      </c>
      <c r="D49" s="17">
        <v>85.5</v>
      </c>
      <c r="E49" s="17">
        <v>111.5</v>
      </c>
    </row>
    <row r="50" spans="1:7" x14ac:dyDescent="0.2">
      <c r="A50" s="17">
        <v>60</v>
      </c>
      <c r="B50" s="17">
        <v>112</v>
      </c>
      <c r="C50" s="17">
        <v>131.5</v>
      </c>
      <c r="D50" s="17">
        <v>86.5</v>
      </c>
      <c r="E50" s="17">
        <v>113</v>
      </c>
    </row>
    <row r="51" spans="1:7" x14ac:dyDescent="0.2">
      <c r="A51" s="17">
        <v>62</v>
      </c>
      <c r="B51" s="17">
        <v>117</v>
      </c>
      <c r="C51" s="17">
        <v>136</v>
      </c>
      <c r="D51" s="17">
        <v>87.5</v>
      </c>
      <c r="E51" s="17">
        <v>114.5</v>
      </c>
    </row>
    <row r="52" spans="1:7" x14ac:dyDescent="0.2">
      <c r="A52" s="17">
        <v>64</v>
      </c>
      <c r="B52" s="17">
        <v>122</v>
      </c>
      <c r="C52" s="17">
        <v>141</v>
      </c>
      <c r="D52" s="17">
        <v>88.5</v>
      </c>
      <c r="E52" s="17">
        <v>116</v>
      </c>
    </row>
    <row r="53" spans="1:7" x14ac:dyDescent="0.2">
      <c r="A53" t="s">
        <v>123</v>
      </c>
    </row>
    <row r="54" spans="1:7" x14ac:dyDescent="0.2">
      <c r="A54" t="s">
        <v>124</v>
      </c>
    </row>
    <row r="55" spans="1:7" x14ac:dyDescent="0.2">
      <c r="A55" t="s">
        <v>125</v>
      </c>
    </row>
    <row r="57" spans="1:7" x14ac:dyDescent="0.2">
      <c r="A57" t="s">
        <v>120</v>
      </c>
    </row>
    <row r="58" spans="1:7" x14ac:dyDescent="0.2">
      <c r="A58" s="17" t="s">
        <v>101</v>
      </c>
      <c r="B58" s="17" t="s">
        <v>102</v>
      </c>
      <c r="C58" s="17" t="s">
        <v>119</v>
      </c>
      <c r="D58" s="17" t="s">
        <v>103</v>
      </c>
      <c r="E58" s="17" t="s">
        <v>121</v>
      </c>
      <c r="F58" s="17" t="s">
        <v>122</v>
      </c>
      <c r="G58" s="17" t="s">
        <v>105</v>
      </c>
    </row>
    <row r="59" spans="1:7" x14ac:dyDescent="0.2">
      <c r="A59" s="17">
        <v>48</v>
      </c>
      <c r="B59" s="17">
        <v>113</v>
      </c>
      <c r="C59" s="17">
        <v>106</v>
      </c>
      <c r="D59" s="17">
        <v>112</v>
      </c>
      <c r="E59" s="17">
        <v>62.6</v>
      </c>
      <c r="F59" s="17">
        <v>16.8</v>
      </c>
      <c r="G59" s="17">
        <v>77.5</v>
      </c>
    </row>
    <row r="60" spans="1:7" x14ac:dyDescent="0.2">
      <c r="A60" s="17">
        <v>50</v>
      </c>
      <c r="B60" s="17">
        <v>117</v>
      </c>
      <c r="C60" s="17">
        <v>110</v>
      </c>
      <c r="D60" s="17">
        <v>116</v>
      </c>
      <c r="E60" s="17">
        <v>63.6</v>
      </c>
      <c r="F60" s="17">
        <v>17.149999999999999</v>
      </c>
      <c r="G60" s="17">
        <v>78.5</v>
      </c>
    </row>
    <row r="61" spans="1:7" x14ac:dyDescent="0.2">
      <c r="A61" s="17">
        <v>52</v>
      </c>
      <c r="B61" s="17">
        <v>121</v>
      </c>
      <c r="C61" s="17">
        <v>114</v>
      </c>
      <c r="D61" s="17">
        <v>120</v>
      </c>
      <c r="E61" s="17">
        <v>64.5</v>
      </c>
      <c r="F61" s="17">
        <v>17.5</v>
      </c>
      <c r="G61" s="17">
        <v>79.5</v>
      </c>
    </row>
    <row r="62" spans="1:7" x14ac:dyDescent="0.2">
      <c r="A62" s="17">
        <v>54</v>
      </c>
      <c r="B62" s="17">
        <v>125</v>
      </c>
      <c r="C62" s="17">
        <v>118</v>
      </c>
      <c r="D62" s="17">
        <v>124</v>
      </c>
      <c r="E62" s="17">
        <v>65.400000000000006</v>
      </c>
      <c r="F62" s="17">
        <v>17.850000000000001</v>
      </c>
      <c r="G62" s="17">
        <v>80.5</v>
      </c>
    </row>
    <row r="63" spans="1:7" x14ac:dyDescent="0.2">
      <c r="A63" s="17">
        <v>56</v>
      </c>
      <c r="B63" s="17">
        <v>129</v>
      </c>
      <c r="C63" s="17">
        <v>122</v>
      </c>
      <c r="D63" s="17">
        <v>128</v>
      </c>
      <c r="E63" s="17">
        <v>66.3</v>
      </c>
      <c r="F63" s="17">
        <v>18.2</v>
      </c>
      <c r="G63" s="17">
        <v>81.5</v>
      </c>
    </row>
    <row r="64" spans="1:7" x14ac:dyDescent="0.2">
      <c r="A64" s="17">
        <v>58</v>
      </c>
      <c r="B64" s="17">
        <v>133</v>
      </c>
      <c r="C64" s="17">
        <v>126</v>
      </c>
      <c r="D64" s="17">
        <v>132</v>
      </c>
      <c r="E64" s="17">
        <v>67.2</v>
      </c>
      <c r="F64" s="17">
        <v>18.55</v>
      </c>
      <c r="G64" s="17">
        <v>82</v>
      </c>
    </row>
    <row r="65" spans="1:7" x14ac:dyDescent="0.2">
      <c r="A65" s="17">
        <v>60</v>
      </c>
      <c r="B65" s="17">
        <v>137</v>
      </c>
      <c r="C65" s="17">
        <v>130</v>
      </c>
      <c r="D65" s="17">
        <v>136</v>
      </c>
      <c r="E65" s="17">
        <v>68.099999999999994</v>
      </c>
      <c r="F65" s="17">
        <v>18.899999999999999</v>
      </c>
      <c r="G65" s="17">
        <v>83</v>
      </c>
    </row>
    <row r="66" spans="1:7" x14ac:dyDescent="0.2">
      <c r="A66" s="17">
        <v>62</v>
      </c>
      <c r="B66" s="17">
        <v>141</v>
      </c>
      <c r="C66" s="17">
        <v>134</v>
      </c>
      <c r="D66" s="17">
        <v>140</v>
      </c>
      <c r="E66" s="17">
        <v>68.400000000000006</v>
      </c>
      <c r="F66" s="17">
        <v>19.25</v>
      </c>
      <c r="G66" s="17">
        <v>84</v>
      </c>
    </row>
    <row r="67" spans="1:7" x14ac:dyDescent="0.2">
      <c r="A67" s="17">
        <v>64</v>
      </c>
      <c r="B67" s="17">
        <v>145</v>
      </c>
      <c r="C67" s="17">
        <v>138</v>
      </c>
      <c r="D67" s="17">
        <v>144</v>
      </c>
      <c r="E67" s="17">
        <v>68.7</v>
      </c>
      <c r="F67" s="17">
        <v>19.600000000000001</v>
      </c>
      <c r="G67" s="17">
        <v>85</v>
      </c>
    </row>
    <row r="68" spans="1:7" x14ac:dyDescent="0.2">
      <c r="A68" t="s">
        <v>126</v>
      </c>
    </row>
    <row r="69" spans="1:7" x14ac:dyDescent="0.2">
      <c r="A69" t="s">
        <v>127</v>
      </c>
    </row>
    <row r="70" spans="1:7" x14ac:dyDescent="0.2">
      <c r="A70" t="s">
        <v>128</v>
      </c>
    </row>
    <row r="72" spans="1:7" x14ac:dyDescent="0.2">
      <c r="A72" t="s">
        <v>131</v>
      </c>
    </row>
    <row r="73" spans="1:7" x14ac:dyDescent="0.2">
      <c r="A73" s="17" t="s">
        <v>101</v>
      </c>
      <c r="B73" s="17" t="s">
        <v>102</v>
      </c>
      <c r="C73" s="17" t="s">
        <v>119</v>
      </c>
      <c r="D73" s="17" t="s">
        <v>103</v>
      </c>
      <c r="E73" s="17" t="s">
        <v>121</v>
      </c>
      <c r="F73" s="17" t="s">
        <v>122</v>
      </c>
      <c r="G73" s="17" t="s">
        <v>105</v>
      </c>
    </row>
    <row r="74" spans="1:7" x14ac:dyDescent="0.2">
      <c r="A74" s="17">
        <v>48</v>
      </c>
      <c r="B74" s="17">
        <v>122</v>
      </c>
      <c r="C74" s="17">
        <v>120</v>
      </c>
      <c r="D74" s="17">
        <v>120</v>
      </c>
      <c r="E74" s="17">
        <v>64</v>
      </c>
      <c r="F74" s="17">
        <v>17</v>
      </c>
      <c r="G74" s="17">
        <v>85</v>
      </c>
    </row>
    <row r="75" spans="1:7" x14ac:dyDescent="0.2">
      <c r="A75" s="17">
        <v>50</v>
      </c>
      <c r="B75" s="17">
        <v>126</v>
      </c>
      <c r="C75" s="17">
        <v>124</v>
      </c>
      <c r="D75" s="17">
        <v>124</v>
      </c>
      <c r="E75" s="17">
        <v>65</v>
      </c>
      <c r="F75" s="17">
        <v>17</v>
      </c>
      <c r="G75" s="17">
        <v>85</v>
      </c>
    </row>
    <row r="76" spans="1:7" x14ac:dyDescent="0.2">
      <c r="A76" s="17">
        <v>52</v>
      </c>
      <c r="B76" s="17">
        <v>130</v>
      </c>
      <c r="C76" s="17">
        <v>128</v>
      </c>
      <c r="D76" s="17">
        <v>128</v>
      </c>
      <c r="E76" s="17">
        <v>66</v>
      </c>
      <c r="F76" s="17">
        <v>17.5</v>
      </c>
      <c r="G76" s="17">
        <v>86</v>
      </c>
    </row>
    <row r="77" spans="1:7" x14ac:dyDescent="0.2">
      <c r="A77" s="17">
        <v>54</v>
      </c>
      <c r="B77" s="17">
        <v>134</v>
      </c>
      <c r="C77" s="17">
        <v>132</v>
      </c>
      <c r="D77" s="17">
        <v>132</v>
      </c>
      <c r="E77" s="17">
        <v>67</v>
      </c>
      <c r="F77" s="17">
        <v>17.5</v>
      </c>
      <c r="G77" s="17">
        <v>86</v>
      </c>
    </row>
    <row r="78" spans="1:7" x14ac:dyDescent="0.2">
      <c r="A78" s="17">
        <v>56</v>
      </c>
      <c r="B78" s="17">
        <v>138</v>
      </c>
      <c r="C78" s="17">
        <v>136</v>
      </c>
      <c r="D78" s="17">
        <v>136</v>
      </c>
      <c r="E78" s="17">
        <v>68</v>
      </c>
      <c r="F78" s="17">
        <v>18</v>
      </c>
      <c r="G78" s="17">
        <v>88</v>
      </c>
    </row>
    <row r="79" spans="1:7" x14ac:dyDescent="0.2">
      <c r="A79" s="17">
        <v>58</v>
      </c>
      <c r="B79" s="17">
        <v>142</v>
      </c>
      <c r="C79" s="17">
        <v>140</v>
      </c>
      <c r="D79" s="17">
        <v>140</v>
      </c>
      <c r="E79" s="17">
        <v>69</v>
      </c>
      <c r="F79" s="17">
        <v>18</v>
      </c>
      <c r="G79" s="17">
        <v>88</v>
      </c>
    </row>
    <row r="80" spans="1:7" x14ac:dyDescent="0.2">
      <c r="A80" s="17">
        <v>60</v>
      </c>
      <c r="B80" s="17">
        <v>146</v>
      </c>
      <c r="C80" s="17">
        <v>144</v>
      </c>
      <c r="D80" s="17">
        <v>144</v>
      </c>
      <c r="E80" s="17">
        <v>70</v>
      </c>
      <c r="F80" s="17">
        <v>18.5</v>
      </c>
      <c r="G80" s="17">
        <v>89</v>
      </c>
    </row>
    <row r="81" spans="1:7" x14ac:dyDescent="0.2">
      <c r="A81" s="17">
        <v>62</v>
      </c>
      <c r="B81" s="17">
        <v>150</v>
      </c>
      <c r="C81" s="17">
        <v>148</v>
      </c>
      <c r="D81" s="17">
        <v>148</v>
      </c>
      <c r="E81" s="17">
        <v>71</v>
      </c>
      <c r="F81" s="17">
        <v>18.5</v>
      </c>
      <c r="G81" s="17">
        <v>89</v>
      </c>
    </row>
    <row r="82" spans="1:7" x14ac:dyDescent="0.2">
      <c r="A82" s="17">
        <v>64</v>
      </c>
      <c r="B82" s="17">
        <v>154</v>
      </c>
      <c r="C82" s="17">
        <v>150</v>
      </c>
      <c r="D82" s="17">
        <v>152</v>
      </c>
      <c r="E82" s="17">
        <v>72</v>
      </c>
      <c r="F82" s="17">
        <v>19</v>
      </c>
      <c r="G82" s="17">
        <v>90</v>
      </c>
    </row>
  </sheetData>
  <sheetProtection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66"/>
  <sheetViews>
    <sheetView zoomScale="200" workbookViewId="0"/>
  </sheetViews>
  <sheetFormatPr defaultRowHeight="12.75" x14ac:dyDescent="0.2"/>
  <cols>
    <col min="1" max="8" width="10.7109375" customWidth="1"/>
  </cols>
  <sheetData>
    <row r="1" spans="1:8" ht="26.25" x14ac:dyDescent="0.4">
      <c r="A1" s="12" t="s">
        <v>97</v>
      </c>
    </row>
    <row r="2" spans="1:8" x14ac:dyDescent="0.2">
      <c r="A2" s="1"/>
    </row>
    <row r="3" spans="1:8" ht="18" x14ac:dyDescent="0.25">
      <c r="A3" s="11" t="s">
        <v>118</v>
      </c>
      <c r="C3" s="15" t="s">
        <v>132</v>
      </c>
    </row>
    <row r="5" spans="1:8" x14ac:dyDescent="0.2">
      <c r="A5" t="s">
        <v>114</v>
      </c>
      <c r="C5" t="s">
        <v>134</v>
      </c>
      <c r="F5" t="s">
        <v>133</v>
      </c>
    </row>
    <row r="6" spans="1:8" ht="25.5" x14ac:dyDescent="0.2">
      <c r="A6" s="22" t="s">
        <v>101</v>
      </c>
      <c r="B6" s="19" t="s">
        <v>102</v>
      </c>
      <c r="C6" s="19" t="s">
        <v>110</v>
      </c>
      <c r="D6" s="19" t="s">
        <v>103</v>
      </c>
      <c r="E6" s="19" t="s">
        <v>111</v>
      </c>
      <c r="F6" s="21" t="s">
        <v>112</v>
      </c>
      <c r="G6" s="19" t="s">
        <v>105</v>
      </c>
      <c r="H6" s="19" t="s">
        <v>113</v>
      </c>
    </row>
    <row r="7" spans="1:8" x14ac:dyDescent="0.2">
      <c r="A7" s="17">
        <v>36</v>
      </c>
      <c r="B7" s="25">
        <v>110</v>
      </c>
      <c r="C7" s="17">
        <v>106</v>
      </c>
      <c r="D7" s="17">
        <v>108</v>
      </c>
      <c r="E7" s="17">
        <v>15.4</v>
      </c>
      <c r="F7" s="17">
        <v>59.5</v>
      </c>
      <c r="G7" s="17">
        <v>69</v>
      </c>
      <c r="H7" s="17">
        <v>38</v>
      </c>
    </row>
    <row r="8" spans="1:8" x14ac:dyDescent="0.2">
      <c r="A8" s="17">
        <v>38</v>
      </c>
      <c r="B8" s="25">
        <v>114</v>
      </c>
      <c r="C8" s="17">
        <v>108</v>
      </c>
      <c r="D8" s="17">
        <v>110</v>
      </c>
      <c r="E8" s="17">
        <v>15.6</v>
      </c>
      <c r="F8" s="17">
        <v>60</v>
      </c>
      <c r="G8" s="17">
        <v>70</v>
      </c>
      <c r="H8" s="17">
        <v>39</v>
      </c>
    </row>
    <row r="9" spans="1:8" x14ac:dyDescent="0.2">
      <c r="A9" s="17">
        <v>40</v>
      </c>
      <c r="B9" s="25">
        <v>118</v>
      </c>
      <c r="C9" s="17">
        <v>112</v>
      </c>
      <c r="D9" s="17">
        <v>114</v>
      </c>
      <c r="E9" s="17">
        <v>15.8</v>
      </c>
      <c r="F9" s="17">
        <v>60.5</v>
      </c>
      <c r="G9" s="17">
        <v>71</v>
      </c>
      <c r="H9" s="17">
        <v>40</v>
      </c>
    </row>
    <row r="10" spans="1:8" x14ac:dyDescent="0.2">
      <c r="A10" s="17">
        <v>42</v>
      </c>
      <c r="B10" s="25">
        <v>122</v>
      </c>
      <c r="C10" s="17">
        <v>116</v>
      </c>
      <c r="D10" s="17">
        <v>118</v>
      </c>
      <c r="E10" s="17">
        <v>16</v>
      </c>
      <c r="F10" s="17">
        <v>61</v>
      </c>
      <c r="G10" s="17">
        <v>72</v>
      </c>
      <c r="H10" s="17">
        <v>41</v>
      </c>
    </row>
    <row r="11" spans="1:8" x14ac:dyDescent="0.2">
      <c r="A11" s="17">
        <v>44</v>
      </c>
      <c r="B11" s="25">
        <v>126</v>
      </c>
      <c r="C11" s="17">
        <v>120</v>
      </c>
      <c r="D11" s="17">
        <v>122</v>
      </c>
      <c r="E11" s="17">
        <v>16.3</v>
      </c>
      <c r="F11" s="17">
        <v>61.5</v>
      </c>
      <c r="G11" s="17">
        <v>73</v>
      </c>
      <c r="H11" s="17">
        <v>42</v>
      </c>
    </row>
    <row r="12" spans="1:8" x14ac:dyDescent="0.2">
      <c r="A12" s="17">
        <v>46</v>
      </c>
      <c r="B12" s="25">
        <v>130</v>
      </c>
      <c r="C12" s="17">
        <v>124</v>
      </c>
      <c r="D12" s="17">
        <v>126</v>
      </c>
      <c r="E12" s="17">
        <v>16.600000000000001</v>
      </c>
      <c r="F12" s="17">
        <v>62</v>
      </c>
      <c r="G12" s="17">
        <v>74</v>
      </c>
      <c r="H12" s="17">
        <v>43</v>
      </c>
    </row>
    <row r="13" spans="1:8" x14ac:dyDescent="0.2">
      <c r="A13" s="17">
        <v>48</v>
      </c>
      <c r="B13" s="17">
        <v>134</v>
      </c>
      <c r="C13" s="17">
        <v>128</v>
      </c>
      <c r="D13" s="17">
        <v>130</v>
      </c>
      <c r="E13" s="17">
        <v>16.899999999999999</v>
      </c>
      <c r="F13" s="17">
        <v>62.5</v>
      </c>
      <c r="G13" s="17">
        <v>75</v>
      </c>
      <c r="H13" s="17">
        <v>44</v>
      </c>
    </row>
    <row r="15" spans="1:8" x14ac:dyDescent="0.2">
      <c r="A15" t="s">
        <v>135</v>
      </c>
    </row>
    <row r="16" spans="1:8" ht="25.5" x14ac:dyDescent="0.2">
      <c r="A16" s="22" t="s">
        <v>101</v>
      </c>
      <c r="B16" s="19" t="s">
        <v>102</v>
      </c>
      <c r="C16" s="19" t="s">
        <v>110</v>
      </c>
      <c r="D16" s="19" t="s">
        <v>103</v>
      </c>
      <c r="E16" s="19" t="s">
        <v>111</v>
      </c>
      <c r="F16" s="21" t="s">
        <v>112</v>
      </c>
      <c r="G16" s="19" t="s">
        <v>105</v>
      </c>
      <c r="H16" s="19" t="s">
        <v>113</v>
      </c>
    </row>
    <row r="17" spans="1:8" x14ac:dyDescent="0.2">
      <c r="A17" s="17">
        <v>36</v>
      </c>
      <c r="B17" s="25">
        <v>110</v>
      </c>
      <c r="C17" s="17">
        <v>106</v>
      </c>
      <c r="D17" s="17">
        <v>108</v>
      </c>
      <c r="E17" s="17">
        <v>15.4</v>
      </c>
      <c r="F17" s="17">
        <v>59.5</v>
      </c>
      <c r="G17" s="17">
        <v>69</v>
      </c>
      <c r="H17" s="17">
        <v>38</v>
      </c>
    </row>
    <row r="18" spans="1:8" x14ac:dyDescent="0.2">
      <c r="A18" s="17">
        <v>38</v>
      </c>
      <c r="B18" s="25">
        <v>114</v>
      </c>
      <c r="C18" s="17">
        <v>108</v>
      </c>
      <c r="D18" s="17">
        <v>110</v>
      </c>
      <c r="E18" s="17">
        <v>15.6</v>
      </c>
      <c r="F18" s="17">
        <v>60</v>
      </c>
      <c r="G18" s="17">
        <v>70</v>
      </c>
      <c r="H18" s="17">
        <v>39</v>
      </c>
    </row>
    <row r="19" spans="1:8" x14ac:dyDescent="0.2">
      <c r="A19" s="17">
        <v>40</v>
      </c>
      <c r="B19" s="25">
        <v>118</v>
      </c>
      <c r="C19" s="17">
        <v>112</v>
      </c>
      <c r="D19" s="17">
        <v>114</v>
      </c>
      <c r="E19" s="17">
        <v>15.8</v>
      </c>
      <c r="F19" s="17">
        <v>60.5</v>
      </c>
      <c r="G19" s="17">
        <v>71</v>
      </c>
      <c r="H19" s="17">
        <v>40</v>
      </c>
    </row>
    <row r="20" spans="1:8" x14ac:dyDescent="0.2">
      <c r="A20" s="17">
        <v>42</v>
      </c>
      <c r="B20" s="25">
        <v>122</v>
      </c>
      <c r="C20" s="17">
        <v>116</v>
      </c>
      <c r="D20" s="17">
        <v>118</v>
      </c>
      <c r="E20" s="17">
        <v>16</v>
      </c>
      <c r="F20" s="17">
        <v>61</v>
      </c>
      <c r="G20" s="17">
        <v>72</v>
      </c>
      <c r="H20" s="17">
        <v>41</v>
      </c>
    </row>
    <row r="21" spans="1:8" x14ac:dyDescent="0.2">
      <c r="A21" s="17">
        <v>44</v>
      </c>
      <c r="B21" s="25">
        <v>126</v>
      </c>
      <c r="C21" s="17">
        <v>120</v>
      </c>
      <c r="D21" s="17">
        <v>122</v>
      </c>
      <c r="E21" s="17">
        <v>16.3</v>
      </c>
      <c r="F21" s="17">
        <v>61.5</v>
      </c>
      <c r="G21" s="17">
        <v>73</v>
      </c>
      <c r="H21" s="17">
        <v>42</v>
      </c>
    </row>
    <row r="22" spans="1:8" x14ac:dyDescent="0.2">
      <c r="A22" s="17">
        <v>46</v>
      </c>
      <c r="B22" s="25">
        <v>130</v>
      </c>
      <c r="C22" s="17">
        <v>124</v>
      </c>
      <c r="D22" s="17">
        <v>126</v>
      </c>
      <c r="E22" s="17">
        <v>16.600000000000001</v>
      </c>
      <c r="F22" s="17">
        <v>62</v>
      </c>
      <c r="G22" s="17">
        <v>74</v>
      </c>
      <c r="H22" s="17">
        <v>43</v>
      </c>
    </row>
    <row r="23" spans="1:8" x14ac:dyDescent="0.2">
      <c r="A23" s="17">
        <v>48</v>
      </c>
      <c r="B23" s="17">
        <v>134</v>
      </c>
      <c r="C23" s="17">
        <v>128</v>
      </c>
      <c r="D23" s="17">
        <v>130</v>
      </c>
      <c r="E23" s="17">
        <v>16.899999999999999</v>
      </c>
      <c r="F23" s="17">
        <v>62.5</v>
      </c>
      <c r="G23" s="17">
        <v>75</v>
      </c>
      <c r="H23" s="17">
        <v>44</v>
      </c>
    </row>
    <row r="25" spans="1:8" x14ac:dyDescent="0.2">
      <c r="A25" t="s">
        <v>136</v>
      </c>
    </row>
    <row r="26" spans="1:8" ht="25.5" x14ac:dyDescent="0.2">
      <c r="A26" s="18" t="s">
        <v>101</v>
      </c>
      <c r="B26" s="19" t="s">
        <v>119</v>
      </c>
      <c r="C26" s="21" t="s">
        <v>138</v>
      </c>
      <c r="D26" s="19" t="s">
        <v>103</v>
      </c>
      <c r="E26" s="21" t="s">
        <v>109</v>
      </c>
      <c r="F26" s="19" t="s">
        <v>107</v>
      </c>
    </row>
    <row r="27" spans="1:8" x14ac:dyDescent="0.2">
      <c r="A27" s="17">
        <v>36</v>
      </c>
      <c r="B27" s="17">
        <v>71</v>
      </c>
      <c r="C27" s="17">
        <v>77</v>
      </c>
      <c r="D27" s="17">
        <v>102</v>
      </c>
      <c r="E27" s="17">
        <v>78.5</v>
      </c>
      <c r="F27" s="17">
        <v>105.5</v>
      </c>
    </row>
    <row r="28" spans="1:8" x14ac:dyDescent="0.2">
      <c r="A28" s="17">
        <v>38</v>
      </c>
      <c r="B28" s="17">
        <v>74</v>
      </c>
      <c r="C28" s="17">
        <v>80</v>
      </c>
      <c r="D28" s="17">
        <v>105</v>
      </c>
      <c r="E28" s="17">
        <v>79.5</v>
      </c>
      <c r="F28" s="17">
        <v>107</v>
      </c>
    </row>
    <row r="29" spans="1:8" x14ac:dyDescent="0.2">
      <c r="A29" s="17">
        <v>40</v>
      </c>
      <c r="B29" s="17">
        <v>78</v>
      </c>
      <c r="C29" s="17">
        <v>84</v>
      </c>
      <c r="D29" s="17">
        <v>109</v>
      </c>
      <c r="E29" s="17">
        <v>80.5</v>
      </c>
      <c r="F29" s="17">
        <v>108.5</v>
      </c>
    </row>
    <row r="30" spans="1:8" x14ac:dyDescent="0.2">
      <c r="A30" s="17">
        <v>42</v>
      </c>
      <c r="B30" s="17">
        <v>82</v>
      </c>
      <c r="C30" s="17">
        <v>88</v>
      </c>
      <c r="D30" s="17">
        <v>113</v>
      </c>
      <c r="E30" s="17">
        <v>81.5</v>
      </c>
      <c r="F30" s="17">
        <v>110</v>
      </c>
    </row>
    <row r="31" spans="1:8" x14ac:dyDescent="0.2">
      <c r="A31" s="17">
        <v>44</v>
      </c>
      <c r="B31" s="17">
        <v>86</v>
      </c>
      <c r="C31" s="17">
        <v>92</v>
      </c>
      <c r="D31" s="17">
        <v>117</v>
      </c>
      <c r="E31" s="17">
        <v>82.5</v>
      </c>
      <c r="F31" s="17">
        <v>111.5</v>
      </c>
    </row>
    <row r="32" spans="1:8" x14ac:dyDescent="0.2">
      <c r="A32" s="17">
        <v>46</v>
      </c>
      <c r="B32" s="17">
        <v>91</v>
      </c>
      <c r="C32" s="17">
        <v>97</v>
      </c>
      <c r="D32" s="17">
        <v>122</v>
      </c>
      <c r="E32" s="17">
        <v>83.5</v>
      </c>
      <c r="F32" s="17">
        <v>113</v>
      </c>
    </row>
    <row r="33" spans="1:8" x14ac:dyDescent="0.2">
      <c r="A33" s="17">
        <v>48</v>
      </c>
      <c r="B33" s="17">
        <v>96</v>
      </c>
      <c r="C33" s="17">
        <v>102</v>
      </c>
      <c r="D33" s="17">
        <v>127</v>
      </c>
      <c r="E33" s="17">
        <v>84.5</v>
      </c>
      <c r="F33" s="17">
        <v>114.5</v>
      </c>
    </row>
    <row r="34" spans="1:8" x14ac:dyDescent="0.2">
      <c r="A34" t="s">
        <v>123</v>
      </c>
      <c r="D34" t="s">
        <v>137</v>
      </c>
    </row>
    <row r="36" spans="1:8" x14ac:dyDescent="0.2">
      <c r="A36" t="s">
        <v>142</v>
      </c>
      <c r="E36" t="s">
        <v>144</v>
      </c>
    </row>
    <row r="37" spans="1:8" x14ac:dyDescent="0.2">
      <c r="A37" s="17" t="s">
        <v>101</v>
      </c>
      <c r="B37" s="17" t="s">
        <v>119</v>
      </c>
      <c r="C37" s="17" t="s">
        <v>103</v>
      </c>
      <c r="D37" s="23" t="s">
        <v>107</v>
      </c>
      <c r="E37" s="24" t="s">
        <v>101</v>
      </c>
      <c r="F37" s="17" t="s">
        <v>119</v>
      </c>
      <c r="G37" s="17" t="s">
        <v>103</v>
      </c>
      <c r="H37" s="17" t="s">
        <v>107</v>
      </c>
    </row>
    <row r="38" spans="1:8" x14ac:dyDescent="0.2">
      <c r="A38" s="17">
        <v>36</v>
      </c>
      <c r="B38" s="17">
        <v>71</v>
      </c>
      <c r="C38" s="17">
        <v>98</v>
      </c>
      <c r="D38" s="23">
        <v>58</v>
      </c>
      <c r="E38" s="24">
        <v>36</v>
      </c>
      <c r="F38" s="17">
        <v>71</v>
      </c>
      <c r="G38" s="17">
        <v>98</v>
      </c>
      <c r="H38" s="17">
        <v>92</v>
      </c>
    </row>
    <row r="39" spans="1:8" x14ac:dyDescent="0.2">
      <c r="A39" s="17">
        <v>38</v>
      </c>
      <c r="B39" s="17">
        <v>74</v>
      </c>
      <c r="C39" s="17">
        <v>101</v>
      </c>
      <c r="D39" s="23">
        <v>59</v>
      </c>
      <c r="E39" s="24">
        <v>38</v>
      </c>
      <c r="F39" s="17">
        <v>74</v>
      </c>
      <c r="G39" s="17">
        <v>101</v>
      </c>
      <c r="H39" s="17">
        <v>93</v>
      </c>
    </row>
    <row r="40" spans="1:8" x14ac:dyDescent="0.2">
      <c r="A40" s="17">
        <v>40</v>
      </c>
      <c r="B40" s="17">
        <v>78</v>
      </c>
      <c r="C40" s="17">
        <v>105</v>
      </c>
      <c r="D40" s="23">
        <v>60</v>
      </c>
      <c r="E40" s="24">
        <v>40</v>
      </c>
      <c r="F40" s="17">
        <v>78</v>
      </c>
      <c r="G40" s="17">
        <v>105</v>
      </c>
      <c r="H40" s="17">
        <v>93</v>
      </c>
    </row>
    <row r="41" spans="1:8" x14ac:dyDescent="0.2">
      <c r="A41" s="17">
        <v>42</v>
      </c>
      <c r="B41" s="17">
        <v>82</v>
      </c>
      <c r="C41" s="17">
        <v>109</v>
      </c>
      <c r="D41" s="23">
        <v>61</v>
      </c>
      <c r="E41" s="24">
        <v>42</v>
      </c>
      <c r="F41" s="17">
        <v>82</v>
      </c>
      <c r="G41" s="17">
        <v>109</v>
      </c>
      <c r="H41" s="17">
        <v>94</v>
      </c>
    </row>
    <row r="42" spans="1:8" x14ac:dyDescent="0.2">
      <c r="A42" s="17">
        <v>44</v>
      </c>
      <c r="B42" s="17">
        <v>86</v>
      </c>
      <c r="C42" s="17">
        <v>113</v>
      </c>
      <c r="D42" s="23">
        <v>62</v>
      </c>
      <c r="E42" s="24">
        <v>44</v>
      </c>
      <c r="F42" s="17">
        <v>86</v>
      </c>
      <c r="G42" s="17">
        <v>113</v>
      </c>
      <c r="H42" s="17">
        <v>94</v>
      </c>
    </row>
    <row r="43" spans="1:8" x14ac:dyDescent="0.2">
      <c r="A43" s="17">
        <v>46</v>
      </c>
      <c r="B43" s="17">
        <v>91</v>
      </c>
      <c r="C43" s="17">
        <v>118</v>
      </c>
      <c r="D43" s="23">
        <v>63</v>
      </c>
      <c r="E43" s="24">
        <v>46</v>
      </c>
      <c r="F43" s="17">
        <v>91</v>
      </c>
      <c r="G43" s="17">
        <v>118</v>
      </c>
      <c r="H43" s="17">
        <v>95</v>
      </c>
    </row>
    <row r="44" spans="1:8" x14ac:dyDescent="0.2">
      <c r="A44" s="17">
        <v>48</v>
      </c>
      <c r="B44" s="17">
        <v>96</v>
      </c>
      <c r="C44" s="17">
        <v>123</v>
      </c>
      <c r="D44" s="23">
        <v>64</v>
      </c>
      <c r="E44" s="24">
        <v>48</v>
      </c>
      <c r="F44" s="17">
        <v>96</v>
      </c>
      <c r="G44" s="17">
        <v>123</v>
      </c>
      <c r="H44" s="17">
        <v>95</v>
      </c>
    </row>
    <row r="45" spans="1:8" x14ac:dyDescent="0.2">
      <c r="A45" t="s">
        <v>143</v>
      </c>
      <c r="C45" t="s">
        <v>137</v>
      </c>
    </row>
    <row r="47" spans="1:8" x14ac:dyDescent="0.2">
      <c r="A47" t="s">
        <v>139</v>
      </c>
    </row>
    <row r="48" spans="1:8" x14ac:dyDescent="0.2">
      <c r="A48" s="17" t="s">
        <v>101</v>
      </c>
      <c r="B48" s="17" t="s">
        <v>102</v>
      </c>
      <c r="C48" s="17" t="s">
        <v>119</v>
      </c>
      <c r="D48" s="17" t="s">
        <v>103</v>
      </c>
      <c r="E48" s="17" t="s">
        <v>121</v>
      </c>
      <c r="F48" s="17" t="s">
        <v>122</v>
      </c>
      <c r="G48" s="17" t="s">
        <v>105</v>
      </c>
    </row>
    <row r="49" spans="1:7" x14ac:dyDescent="0.2">
      <c r="A49" s="17">
        <v>36</v>
      </c>
      <c r="B49" s="17">
        <v>100</v>
      </c>
      <c r="C49" s="17">
        <v>85</v>
      </c>
      <c r="D49" s="17">
        <v>102.5</v>
      </c>
      <c r="E49" s="17">
        <v>60</v>
      </c>
      <c r="F49" s="17">
        <v>14.2</v>
      </c>
      <c r="G49" s="17">
        <v>69.5</v>
      </c>
    </row>
    <row r="50" spans="1:7" x14ac:dyDescent="0.2">
      <c r="A50" s="17">
        <v>38</v>
      </c>
      <c r="B50" s="17">
        <v>103</v>
      </c>
      <c r="C50" s="17">
        <v>88</v>
      </c>
      <c r="D50" s="17">
        <v>105.5</v>
      </c>
      <c r="E50" s="17">
        <v>61.5</v>
      </c>
      <c r="F50" s="17">
        <v>14.5</v>
      </c>
      <c r="G50" s="17">
        <v>70</v>
      </c>
    </row>
    <row r="51" spans="1:7" x14ac:dyDescent="0.2">
      <c r="A51" s="17">
        <v>40</v>
      </c>
      <c r="B51" s="17">
        <v>107</v>
      </c>
      <c r="C51" s="17">
        <v>92</v>
      </c>
      <c r="D51" s="17">
        <v>109.5</v>
      </c>
      <c r="E51" s="17">
        <v>62</v>
      </c>
      <c r="F51" s="17">
        <v>14.8</v>
      </c>
      <c r="G51" s="17">
        <v>70</v>
      </c>
    </row>
    <row r="52" spans="1:7" x14ac:dyDescent="0.2">
      <c r="A52" s="17">
        <v>42</v>
      </c>
      <c r="B52" s="17">
        <v>111</v>
      </c>
      <c r="C52" s="17">
        <v>96</v>
      </c>
      <c r="D52" s="17">
        <v>113.5</v>
      </c>
      <c r="E52" s="17">
        <v>63</v>
      </c>
      <c r="F52" s="17">
        <v>15.1</v>
      </c>
      <c r="G52" s="17">
        <v>70.5</v>
      </c>
    </row>
    <row r="53" spans="1:7" x14ac:dyDescent="0.2">
      <c r="A53" s="17">
        <v>44</v>
      </c>
      <c r="B53" s="17">
        <v>115</v>
      </c>
      <c r="C53" s="17">
        <v>100</v>
      </c>
      <c r="D53" s="17">
        <v>117.5</v>
      </c>
      <c r="E53" s="17">
        <v>63.5</v>
      </c>
      <c r="F53" s="17">
        <v>15.4</v>
      </c>
      <c r="G53" s="17">
        <v>71</v>
      </c>
    </row>
    <row r="54" spans="1:7" x14ac:dyDescent="0.2">
      <c r="A54" s="17">
        <v>46</v>
      </c>
      <c r="B54" s="17">
        <v>119</v>
      </c>
      <c r="C54" s="17">
        <v>104</v>
      </c>
      <c r="D54" s="17">
        <v>121.5</v>
      </c>
      <c r="E54" s="17">
        <v>64</v>
      </c>
      <c r="F54" s="17">
        <v>15.7</v>
      </c>
      <c r="G54" s="17">
        <v>71.5</v>
      </c>
    </row>
    <row r="55" spans="1:7" x14ac:dyDescent="0.2">
      <c r="A55" s="17">
        <v>48</v>
      </c>
      <c r="B55" s="17">
        <v>123</v>
      </c>
      <c r="C55" s="17">
        <v>108</v>
      </c>
      <c r="D55" s="17">
        <v>125.5</v>
      </c>
      <c r="E55" s="17">
        <v>65</v>
      </c>
      <c r="F55" s="17">
        <v>16</v>
      </c>
      <c r="G55" s="17">
        <v>72</v>
      </c>
    </row>
    <row r="56" spans="1:7" x14ac:dyDescent="0.2">
      <c r="A56" t="s">
        <v>126</v>
      </c>
      <c r="F56" t="s">
        <v>140</v>
      </c>
    </row>
    <row r="58" spans="1:7" x14ac:dyDescent="0.2">
      <c r="A58" t="s">
        <v>141</v>
      </c>
    </row>
    <row r="59" spans="1:7" x14ac:dyDescent="0.2">
      <c r="A59" s="17" t="s">
        <v>101</v>
      </c>
      <c r="B59" s="17" t="s">
        <v>102</v>
      </c>
      <c r="C59" s="17" t="s">
        <v>119</v>
      </c>
      <c r="D59" s="17" t="s">
        <v>103</v>
      </c>
      <c r="E59" s="17" t="s">
        <v>121</v>
      </c>
      <c r="F59" s="17" t="s">
        <v>122</v>
      </c>
      <c r="G59" s="17" t="s">
        <v>105</v>
      </c>
    </row>
    <row r="60" spans="1:7" x14ac:dyDescent="0.2">
      <c r="A60" s="17">
        <v>36</v>
      </c>
      <c r="B60" s="17">
        <v>108</v>
      </c>
      <c r="C60" s="17">
        <v>103</v>
      </c>
      <c r="D60" s="17">
        <v>112</v>
      </c>
      <c r="E60" s="17">
        <v>60</v>
      </c>
      <c r="F60" s="17">
        <v>14</v>
      </c>
      <c r="G60" s="17">
        <v>76</v>
      </c>
    </row>
    <row r="61" spans="1:7" x14ac:dyDescent="0.2">
      <c r="A61" s="17">
        <v>38</v>
      </c>
      <c r="B61" s="17">
        <v>112</v>
      </c>
      <c r="C61" s="17">
        <v>107</v>
      </c>
      <c r="D61" s="17">
        <v>116</v>
      </c>
      <c r="E61" s="17">
        <v>61</v>
      </c>
      <c r="F61" s="17">
        <v>14.5</v>
      </c>
      <c r="G61" s="17">
        <v>77</v>
      </c>
    </row>
    <row r="62" spans="1:7" x14ac:dyDescent="0.2">
      <c r="A62" s="17">
        <v>40</v>
      </c>
      <c r="B62" s="17">
        <v>116</v>
      </c>
      <c r="C62" s="17">
        <v>111</v>
      </c>
      <c r="D62" s="17">
        <v>120</v>
      </c>
      <c r="E62" s="17">
        <v>62</v>
      </c>
      <c r="F62" s="17">
        <v>15</v>
      </c>
      <c r="G62" s="17">
        <v>78</v>
      </c>
    </row>
    <row r="63" spans="1:7" x14ac:dyDescent="0.2">
      <c r="A63" s="17">
        <v>42</v>
      </c>
      <c r="B63" s="17">
        <v>120</v>
      </c>
      <c r="C63" s="17">
        <v>115</v>
      </c>
      <c r="D63" s="17">
        <v>124</v>
      </c>
      <c r="E63" s="17">
        <v>63</v>
      </c>
      <c r="F63" s="17">
        <v>15.5</v>
      </c>
      <c r="G63" s="17">
        <v>79</v>
      </c>
    </row>
    <row r="64" spans="1:7" x14ac:dyDescent="0.2">
      <c r="A64" s="17">
        <v>44</v>
      </c>
      <c r="B64" s="17">
        <v>124</v>
      </c>
      <c r="C64" s="17">
        <v>119</v>
      </c>
      <c r="D64" s="17">
        <v>128</v>
      </c>
      <c r="E64" s="17">
        <v>64</v>
      </c>
      <c r="F64" s="17">
        <v>16</v>
      </c>
      <c r="G64" s="17">
        <v>80</v>
      </c>
    </row>
    <row r="65" spans="1:7" x14ac:dyDescent="0.2">
      <c r="A65" s="17">
        <v>46</v>
      </c>
      <c r="B65" s="17">
        <v>128</v>
      </c>
      <c r="C65" s="17">
        <v>123</v>
      </c>
      <c r="D65" s="17">
        <v>132</v>
      </c>
      <c r="E65" s="17">
        <v>65</v>
      </c>
      <c r="F65" s="17">
        <v>16.5</v>
      </c>
      <c r="G65" s="17">
        <v>81</v>
      </c>
    </row>
    <row r="66" spans="1:7" x14ac:dyDescent="0.2">
      <c r="A66" s="17">
        <v>48</v>
      </c>
      <c r="B66" s="17">
        <v>132</v>
      </c>
      <c r="C66" s="17">
        <v>127</v>
      </c>
      <c r="D66" s="17">
        <v>136</v>
      </c>
      <c r="E66" s="17">
        <v>66</v>
      </c>
      <c r="F66" s="17">
        <v>17</v>
      </c>
      <c r="G66" s="17">
        <v>82</v>
      </c>
    </row>
  </sheetData>
  <sheetProtection sheet="1" objects="1" scenarios="1"/>
  <dataConsolidate/>
  <phoneticPr fontId="0" type="noConversion"/>
  <pageMargins left="0.78740157480314965" right="0.78740157480314965" top="0.39370078740157483" bottom="0.59055118110236227" header="0.31496062992125984" footer="0.31496062992125984"/>
  <pageSetup paperSize="9" orientation="portrait" r:id="rId1"/>
  <headerFooter alignWithMargins="0">
    <oddFooter>&amp;L&amp;A&amp;R&amp;P/&amp;N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5</vt:i4>
      </vt:variant>
    </vt:vector>
  </HeadingPairs>
  <TitlesOfParts>
    <vt:vector size="9" baseType="lpstr">
      <vt:lpstr>Beställningsblankett_01012020</vt:lpstr>
      <vt:lpstr>Bilder</vt:lpstr>
      <vt:lpstr>Måttabeller herrar</vt:lpstr>
      <vt:lpstr>Måttabeller damer</vt:lpstr>
      <vt:lpstr>Beställningsblankett_01012020!Print_Area</vt:lpstr>
      <vt:lpstr>Beställningsblankett_01012020!Print_Titles</vt:lpstr>
      <vt:lpstr>Bilder!Print_Titles</vt:lpstr>
      <vt:lpstr>'Måttabeller damer'!Print_Titles</vt:lpstr>
      <vt:lpstr>'Måttabeller herrar'!Print_Titles</vt:lpstr>
    </vt:vector>
  </TitlesOfParts>
  <Company>Vantaan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kirsi.hannikainen</dc:creator>
  <cp:lastModifiedBy>Roger</cp:lastModifiedBy>
  <cp:lastPrinted>2018-02-15T12:45:00Z</cp:lastPrinted>
  <dcterms:created xsi:type="dcterms:W3CDTF">2007-09-17T10:17:41Z</dcterms:created>
  <dcterms:modified xsi:type="dcterms:W3CDTF">2020-01-30T11:52:42Z</dcterms:modified>
</cp:coreProperties>
</file>